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usdagcc-my.sharepoint.com/personal/adrian_osman_usda_gov/Documents/Desktop/"/>
    </mc:Choice>
  </mc:AlternateContent>
  <xr:revisionPtr revIDLastSave="0" documentId="8_{EE97009E-B36C-44B4-A61F-666F19FD7CED}" xr6:coauthVersionLast="47" xr6:coauthVersionMax="47" xr10:uidLastSave="{00000000-0000-0000-0000-000000000000}"/>
  <bookViews>
    <workbookView xWindow="-108" yWindow="-108" windowWidth="23256" windowHeight="12576" tabRatio="933" xr2:uid="{00000000-000D-0000-FFFF-FFFF00000000}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</sheets>
  <calcPr calcId="191029" iterate="1" iterateDelta="1.0000000000000001E-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2" l="1"/>
  <c r="F39" i="12" s="1"/>
  <c r="D39" i="12"/>
  <c r="B39" i="12"/>
  <c r="H29" i="12"/>
  <c r="F29" i="12" s="1"/>
  <c r="D29" i="12"/>
  <c r="B29" i="12"/>
  <c r="H24" i="12"/>
  <c r="F24" i="12" s="1"/>
  <c r="D24" i="12"/>
  <c r="B24" i="12"/>
  <c r="H19" i="12"/>
  <c r="D19" i="12"/>
  <c r="F19" i="12" s="1"/>
  <c r="B19" i="12"/>
  <c r="H12" i="12"/>
  <c r="H31" i="12" s="1"/>
  <c r="D12" i="12"/>
  <c r="F12" i="12" s="1"/>
  <c r="B12" i="12"/>
  <c r="B31" i="12" s="1"/>
  <c r="B41" i="12" s="1"/>
  <c r="E35" i="9"/>
  <c r="D35" i="9"/>
  <c r="C35" i="9"/>
  <c r="B35" i="9"/>
  <c r="E28" i="9"/>
  <c r="D28" i="9"/>
  <c r="C28" i="9"/>
  <c r="B28" i="9"/>
  <c r="E21" i="9"/>
  <c r="D21" i="9"/>
  <c r="C21" i="9"/>
  <c r="B21" i="9"/>
  <c r="E14" i="9"/>
  <c r="D14" i="9"/>
  <c r="C14" i="9"/>
  <c r="B14" i="9"/>
  <c r="E7" i="9"/>
  <c r="D7" i="9"/>
  <c r="C7" i="9"/>
  <c r="B7" i="9"/>
  <c r="E35" i="8"/>
  <c r="D35" i="8"/>
  <c r="C35" i="8"/>
  <c r="B35" i="8"/>
  <c r="E28" i="8"/>
  <c r="D28" i="8"/>
  <c r="C28" i="8"/>
  <c r="B28" i="8"/>
  <c r="E21" i="8"/>
  <c r="D21" i="8"/>
  <c r="C21" i="8"/>
  <c r="B21" i="8"/>
  <c r="E14" i="8"/>
  <c r="D14" i="8"/>
  <c r="C14" i="8"/>
  <c r="B14" i="8"/>
  <c r="E7" i="8"/>
  <c r="D7" i="8"/>
  <c r="C7" i="8"/>
  <c r="B7" i="8"/>
  <c r="H41" i="12" l="1"/>
  <c r="D31" i="12"/>
  <c r="D41" i="12" s="1"/>
  <c r="F41" i="12" l="1"/>
  <c r="F31" i="12"/>
</calcChain>
</file>

<file path=xl/sharedStrings.xml><?xml version="1.0" encoding="utf-8"?>
<sst xmlns="http://schemas.openxmlformats.org/spreadsheetml/2006/main" count="445" uniqueCount="244">
  <si>
    <t>Jump to a table in this workbook by selecting its worksheet tab or by clicking its link below.</t>
  </si>
  <si>
    <t>Item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</si>
  <si>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</si>
  <si>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</si>
  <si>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</si>
  <si>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</si>
  <si>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</si>
  <si>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</si>
  <si>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</si>
  <si>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</si>
  <si>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</si>
  <si>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</si>
  <si>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</si>
  <si>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</si>
  <si>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</si>
  <si>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</si>
  <si>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</si>
  <si>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</si>
  <si>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</si>
  <si>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</si>
  <si>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</si>
  <si>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</si>
  <si>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</si>
  <si>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</si>
  <si>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</si>
  <si>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</si>
  <si>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</si>
  <si>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</si>
  <si>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</si>
  <si>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</si>
  <si>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</si>
  <si>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</si>
  <si>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</si>
  <si>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</si>
  <si>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Note: 1 bale = 480 pounds.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</si>
  <si>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</si>
  <si>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</si>
  <si>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</si>
  <si>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</si>
  <si>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</si>
  <si>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</si>
  <si>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</si>
  <si>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</si>
  <si>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</si>
  <si>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Table 1—U.S. cotton supply and use estimates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</si>
  <si>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</si>
  <si>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</si>
  <si>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</si>
  <si>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</si>
  <si>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</si>
  <si>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NA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</si>
  <si>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</si>
  <si>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</si>
  <si>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</si>
  <si>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</si>
  <si>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</si>
  <si>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</si>
  <si>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</si>
  <si>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</si>
  <si>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</si>
  <si>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</si>
  <si>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</si>
  <si>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</si>
  <si>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</si>
  <si>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</si>
  <si>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</si>
  <si>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</si>
  <si>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</si>
  <si>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</si>
  <si>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</si>
  <si>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</si>
  <si>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</si>
  <si>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</si>
  <si>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</si>
  <si>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</si>
  <si>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</si>
  <si>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</si>
  <si>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</si>
  <si>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</si>
  <si>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</si>
  <si>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</si>
  <si>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</si>
  <si>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</si>
  <si>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</si>
  <si>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</si>
  <si>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</si>
  <si>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</si>
  <si>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</si>
  <si>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</si>
  <si>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</si>
  <si>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</si>
  <si>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</si>
  <si>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</si>
  <si>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</si>
  <si>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</si>
  <si>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</si>
  <si>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</si>
  <si>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</si>
  <si>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</si>
  <si>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</si>
  <si>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</si>
  <si>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</si>
  <si>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</si>
  <si>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r>
      <t>Total exports:</t>
    </r>
    <r>
      <rPr>
        <vertAlign val="superscript"/>
        <sz val="9"/>
        <rFont val="Arial"/>
        <family val="2"/>
      </rPr>
      <t>1</t>
    </r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</si>
  <si>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</si>
  <si>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</si>
  <si>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</si>
  <si>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</si>
  <si>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</si>
  <si>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</si>
  <si>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</si>
  <si>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</si>
  <si>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</si>
  <si>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</si>
  <si>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</si>
  <si>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</si>
  <si>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</si>
  <si>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</si>
  <si>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</si>
  <si>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</si>
  <si>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</si>
  <si>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</si>
  <si>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</si>
  <si>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</si>
  <si>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</si>
  <si>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</si>
  <si>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</si>
  <si>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</si>
  <si>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</si>
  <si>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</si>
  <si>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</si>
  <si>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</si>
  <si>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</si>
  <si>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</si>
  <si>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</si>
  <si>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</si>
  <si>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</si>
  <si>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</si>
  <si>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</si>
  <si>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</si>
  <si>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</si>
  <si>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</si>
  <si>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</si>
  <si>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</si>
  <si>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</si>
  <si>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</si>
  <si>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</si>
  <si>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r>
      <t>World</t>
    </r>
    <r>
      <rPr>
        <vertAlign val="superscript"/>
        <sz val="8.8000000000000007"/>
        <rFont val="Arial"/>
        <family val="2"/>
      </rPr>
      <t>1</t>
    </r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</si>
  <si>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</si>
  <si>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</si>
  <si>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</si>
  <si>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</si>
  <si>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</si>
  <si>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</si>
  <si>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</si>
  <si>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</si>
  <si>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</si>
  <si>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United Kingdom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</si>
  <si>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</si>
  <si>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</si>
  <si>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</si>
  <si>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</si>
  <si>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</si>
  <si>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</si>
  <si>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t>State/region</t>
  </si>
  <si>
    <t xml:space="preserve">   Alabama</t>
  </si>
  <si>
    <t xml:space="preserve">   Florida</t>
  </si>
  <si>
    <t xml:space="preserve">   Georgia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</si>
  <si>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</si>
  <si>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</si>
  <si>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</si>
  <si>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</si>
  <si>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</si>
  <si>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</si>
  <si>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</si>
  <si>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</si>
  <si>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</si>
  <si>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</si>
  <si>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</si>
  <si>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</si>
  <si>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</si>
  <si>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</si>
  <si>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</si>
  <si>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</si>
  <si>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Pima:</t>
  </si>
  <si>
    <t>Total Pima</t>
  </si>
  <si>
    <t xml:space="preserve">               Pounds</t>
  </si>
  <si>
    <t xml:space="preserve">    Madagascar</t>
  </si>
  <si>
    <t>Cotton and Wool Outlook Tables</t>
  </si>
  <si>
    <r>
      <t>Table 1</t>
    </r>
    <r>
      <rPr>
        <sz val="9"/>
        <rFont val="Calibri"/>
        <family val="2"/>
      </rPr>
      <t>—</t>
    </r>
    <r>
      <rPr>
        <sz val="9"/>
        <rFont val="Arial"/>
        <family val="2"/>
      </rPr>
      <t>U.S. cotton supply and use estimates</t>
    </r>
  </si>
  <si>
    <r>
      <t>Table 2</t>
    </r>
    <r>
      <rPr>
        <sz val="9"/>
        <rFont val="Calibri"/>
        <family val="2"/>
      </rPr>
      <t>—</t>
    </r>
    <r>
      <rPr>
        <sz val="9"/>
        <rFont val="Arial"/>
        <family val="2"/>
      </rPr>
      <t>World cotton supply and use estimates</t>
    </r>
  </si>
  <si>
    <r>
      <t>Table 3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supply</t>
    </r>
  </si>
  <si>
    <r>
      <t>Table 4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demand</t>
    </r>
  </si>
  <si>
    <r>
      <t>Table 5</t>
    </r>
    <r>
      <rPr>
        <sz val="9"/>
        <rFont val="Calibri"/>
        <family val="2"/>
      </rPr>
      <t>—</t>
    </r>
    <r>
      <rPr>
        <sz val="9"/>
        <rFont val="Arial"/>
        <family val="2"/>
      </rPr>
      <t>U.S. and world fiber prices</t>
    </r>
  </si>
  <si>
    <r>
      <t>Table 6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imports, by fiber</t>
    </r>
  </si>
  <si>
    <r>
      <t>Table 7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exports, by fiber</t>
    </r>
  </si>
  <si>
    <r>
      <t>Table 8</t>
    </r>
    <r>
      <rPr>
        <sz val="8.8000000000000007"/>
        <rFont val="Calibri"/>
        <family val="2"/>
      </rPr>
      <t>—</t>
    </r>
    <r>
      <rPr>
        <sz val="8.8000000000000007"/>
        <rFont val="Arial"/>
        <family val="2"/>
      </rPr>
      <t>U.S. cotton textile imports, by origin</t>
    </r>
  </si>
  <si>
    <r>
      <t>Table 9</t>
    </r>
    <r>
      <rPr>
        <sz val="8.9"/>
        <rFont val="Calibri"/>
        <family val="2"/>
      </rPr>
      <t>—</t>
    </r>
    <r>
      <rPr>
        <sz val="8.9"/>
        <rFont val="Arial"/>
        <family val="2"/>
      </rPr>
      <t xml:space="preserve">U.S. cotton textile exports, by destination </t>
    </r>
  </si>
  <si>
    <t xml:space="preserve">Note: 1 bale = 480 pounds. </t>
  </si>
  <si>
    <t xml:space="preserve">    Ethiopia</t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</si>
  <si>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because of rounding.</t>
    </r>
  </si>
  <si>
    <t xml:space="preserve">    Switzerland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</si>
  <si>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because of rounding.</t>
    </r>
  </si>
  <si>
    <t>Total Upland</t>
  </si>
  <si>
    <t>Bureau of the Census.</t>
  </si>
  <si>
    <t>Planted</t>
  </si>
  <si>
    <t>Harvested</t>
  </si>
  <si>
    <t>Yield</t>
  </si>
  <si>
    <t>Pounds/</t>
  </si>
  <si>
    <t xml:space="preserve">           -- 1,000 acres --</t>
  </si>
  <si>
    <t>harvested acre</t>
  </si>
  <si>
    <t xml:space="preserve">  1,000 bales</t>
  </si>
  <si>
    <t xml:space="preserve">   North Carolina</t>
  </si>
  <si>
    <t xml:space="preserve">   South Carolina</t>
  </si>
  <si>
    <t>Total all</t>
  </si>
  <si>
    <t>NA = Not available.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</si>
  <si>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South Carolina.</t>
    </r>
  </si>
  <si>
    <t xml:space="preserve">    Myanmar</t>
  </si>
  <si>
    <t xml:space="preserve">    New Zealand</t>
  </si>
  <si>
    <t>2022/23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</si>
  <si>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</si>
  <si>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>Source: USDA, Economic Research Service using data from USDA, World Agricultural</t>
  </si>
  <si>
    <t>Outlook Board.</t>
  </si>
  <si>
    <t>Service and U.S. Department of Commerce, Bureau of the Census.</t>
  </si>
  <si>
    <r>
      <t xml:space="preserve">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; and U.S. Department of Commerce, Bureau of the Census.</t>
    </r>
  </si>
  <si>
    <r>
      <rPr>
        <i/>
        <sz val="9"/>
        <rFont val="Arial"/>
        <family val="2"/>
      </rPr>
      <t>Cotton Price Statistics</t>
    </r>
    <r>
      <rPr>
        <sz val="9"/>
        <rFont val="Arial"/>
        <family val="2"/>
      </rPr>
      <t xml:space="preserve">; Cotlook Ltd., </t>
    </r>
    <r>
      <rPr>
        <i/>
        <sz val="9"/>
        <rFont val="Arial"/>
        <family val="2"/>
      </rPr>
      <t>Cotton Outlook</t>
    </r>
    <r>
      <rPr>
        <sz val="9"/>
        <rFont val="Arial"/>
        <family val="2"/>
      </rPr>
      <t>; and trade reports.</t>
    </r>
  </si>
  <si>
    <t xml:space="preserve">Source: USDA, Economic Research Service using data from U.S. Department of Commerce, </t>
  </si>
  <si>
    <t>Source: USDA, Economic Research Service using data from USDA, National</t>
  </si>
  <si>
    <r>
      <t xml:space="preserve">Agricultural Statistics Service, </t>
    </r>
    <r>
      <rPr>
        <i/>
        <sz val="9"/>
        <rFont val="Arial"/>
        <family val="2"/>
      </rPr>
      <t>Crop Production</t>
    </r>
    <r>
      <rPr>
        <sz val="9"/>
        <rFont val="Arial"/>
        <family val="2"/>
      </rPr>
      <t>.</t>
    </r>
  </si>
  <si>
    <t>Jan.</t>
  </si>
  <si>
    <t>Feb.</t>
  </si>
  <si>
    <t>Source: USDA, Economic Research Service using data from USDA, National Agricultural Statistics</t>
  </si>
  <si>
    <t xml:space="preserve">Source: USDA, Economic Research Service using data from USDA, Farm Service Agency; USDA, </t>
  </si>
  <si>
    <t xml:space="preserve">Source: USDA, Economic Research Service using data from USDA, Agricultural Marketing Service, </t>
  </si>
  <si>
    <t>2023/24</t>
  </si>
  <si>
    <t>Apr.</t>
  </si>
  <si>
    <t>May</t>
  </si>
  <si>
    <t>Mar.</t>
  </si>
  <si>
    <t>Created May 14, 2024</t>
  </si>
  <si>
    <t>Table 10—Final 2023/24 U.S. cotton acreage, yield, and production</t>
  </si>
  <si>
    <t>Contact: Leslie Meyer or Taylor Dew</t>
  </si>
  <si>
    <t>2024/25</t>
  </si>
  <si>
    <t>Last update: 5/14/24.</t>
  </si>
  <si>
    <t>Note: Raw-fiber-equivalent pounds. Data are preliminary.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</si>
</sst>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</numFmts>
  <fonts count="2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8.8000000000000007"/>
      <name val="Calibri"/>
      <family val="2"/>
    </font>
    <font>
      <sz val="8.9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5" fillId="0" borderId="0"/>
  </cellStyleXfs>
  <cellXfs count="1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/>
    <xf numFmtId="166" fontId="1" fillId="0" borderId="0" xfId="0" applyNumberFormat="1" applyFont="1"/>
    <xf numFmtId="0" fontId="22" fillId="0" borderId="0" xfId="2"/>
    <xf numFmtId="0" fontId="23" fillId="0" borderId="0" xfId="0" applyFont="1"/>
    <xf numFmtId="0" fontId="9" fillId="0" borderId="0" xfId="0" applyFont="1"/>
    <xf numFmtId="169" fontId="1" fillId="0" borderId="0" xfId="0" applyNumberFormat="1" applyFont="1"/>
    <xf numFmtId="3" fontId="1" fillId="0" borderId="0" xfId="0" applyNumberFormat="1" applyFont="1" applyAlignment="1">
      <alignment horizontal="right"/>
    </xf>
    <xf numFmtId="1" fontId="1" fillId="0" borderId="0" xfId="0" quotePrefix="1" applyNumberFormat="1" applyFont="1" applyAlignment="1">
      <alignment horizontal="right"/>
    </xf>
    <xf numFmtId="168" fontId="1" fillId="0" borderId="0" xfId="1" applyNumberFormat="1" applyFont="1" applyFill="1" applyBorder="1" applyAlignment="1">
      <alignment horizontal="centerContinuous"/>
    </xf>
    <xf numFmtId="165" fontId="1" fillId="0" borderId="0" xfId="0" applyNumberFormat="1" applyFont="1"/>
    <xf numFmtId="3" fontId="1" fillId="0" borderId="0" xfId="0" applyNumberFormat="1" applyFont="1" applyAlignment="1">
      <alignment horizontal="center"/>
    </xf>
    <xf numFmtId="2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0" xfId="3" applyNumberFormat="1" applyFont="1"/>
    <xf numFmtId="0" fontId="2" fillId="0" borderId="0" xfId="0" applyFont="1"/>
    <xf numFmtId="165" fontId="1" fillId="0" borderId="0" xfId="1" applyNumberFormat="1" applyFont="1" applyFill="1" applyBorder="1"/>
    <xf numFmtId="168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/>
    <xf numFmtId="43" fontId="9" fillId="0" borderId="0" xfId="0" applyNumberFormat="1" applyFont="1"/>
    <xf numFmtId="0" fontId="9" fillId="0" borderId="0" xfId="0" applyFont="1" applyAlignment="1">
      <alignment horizontal="left"/>
    </xf>
    <xf numFmtId="3" fontId="1" fillId="0" borderId="0" xfId="1" applyNumberFormat="1" applyFont="1" applyFill="1" applyBorder="1" applyAlignment="1"/>
    <xf numFmtId="169" fontId="8" fillId="0" borderId="0" xfId="0" applyNumberFormat="1" applyFont="1"/>
    <xf numFmtId="0" fontId="8" fillId="0" borderId="0" xfId="0" applyFont="1"/>
    <xf numFmtId="169" fontId="9" fillId="0" borderId="0" xfId="0" applyNumberFormat="1" applyFont="1"/>
    <xf numFmtId="0" fontId="13" fillId="0" borderId="0" xfId="0" applyFont="1"/>
    <xf numFmtId="0" fontId="14" fillId="0" borderId="0" xfId="0" applyFont="1"/>
    <xf numFmtId="0" fontId="18" fillId="0" borderId="0" xfId="0" applyFont="1"/>
    <xf numFmtId="0" fontId="19" fillId="0" borderId="0" xfId="0" applyFont="1"/>
    <xf numFmtId="165" fontId="19" fillId="0" borderId="0" xfId="0" applyNumberFormat="1" applyFont="1"/>
    <xf numFmtId="3" fontId="19" fillId="0" borderId="0" xfId="0" applyNumberFormat="1" applyFont="1"/>
    <xf numFmtId="167" fontId="19" fillId="0" borderId="0" xfId="0" applyNumberFormat="1" applyFont="1"/>
    <xf numFmtId="43" fontId="19" fillId="0" borderId="0" xfId="0" applyNumberFormat="1" applyFont="1"/>
    <xf numFmtId="2" fontId="19" fillId="0" borderId="0" xfId="0" applyNumberFormat="1" applyFont="1"/>
    <xf numFmtId="169" fontId="19" fillId="0" borderId="0" xfId="0" applyNumberFormat="1" applyFont="1"/>
    <xf numFmtId="168" fontId="2" fillId="0" borderId="0" xfId="1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centerContinuous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1" fillId="0" borderId="2" xfId="0" quotePrefix="1" applyFont="1" applyBorder="1" applyAlignment="1">
      <alignment horizontal="right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3" fontId="1" fillId="0" borderId="0" xfId="0" applyNumberFormat="1" applyFont="1" applyAlignment="1">
      <alignment horizontal="centerContinuous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Continuous"/>
    </xf>
    <xf numFmtId="1" fontId="1" fillId="0" borderId="0" xfId="0" applyNumberFormat="1" applyFont="1"/>
    <xf numFmtId="166" fontId="1" fillId="0" borderId="2" xfId="0" applyNumberFormat="1" applyFont="1" applyBorder="1"/>
    <xf numFmtId="165" fontId="1" fillId="0" borderId="2" xfId="0" applyNumberFormat="1" applyFont="1" applyBorder="1"/>
    <xf numFmtId="0" fontId="4" fillId="0" borderId="0" xfId="0" applyFont="1"/>
    <xf numFmtId="0" fontId="1" fillId="0" borderId="2" xfId="0" applyFont="1" applyBorder="1" applyAlignment="1">
      <alignment horizontal="left" vertical="justify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right"/>
    </xf>
    <xf numFmtId="4" fontId="1" fillId="0" borderId="0" xfId="0" applyNumberFormat="1" applyFont="1"/>
    <xf numFmtId="2" fontId="1" fillId="0" borderId="2" xfId="0" applyNumberFormat="1" applyFont="1" applyBorder="1"/>
    <xf numFmtId="4" fontId="10" fillId="0" borderId="0" xfId="0" applyNumberFormat="1" applyFont="1"/>
    <xf numFmtId="0" fontId="4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6" fillId="0" borderId="2" xfId="0" applyFont="1" applyBorder="1"/>
    <xf numFmtId="3" fontId="1" fillId="0" borderId="2" xfId="0" applyNumberFormat="1" applyFont="1" applyBorder="1"/>
    <xf numFmtId="0" fontId="1" fillId="0" borderId="0" xfId="0" applyFont="1" applyAlignment="1">
      <alignment horizontal="left" vertical="top" wrapText="1"/>
    </xf>
    <xf numFmtId="1" fontId="1" fillId="0" borderId="2" xfId="0" applyNumberFormat="1" applyFont="1" applyBorder="1" applyAlignment="1">
      <alignment horizontal="right"/>
    </xf>
    <xf numFmtId="0" fontId="7" fillId="0" borderId="2" xfId="0" applyFont="1" applyBorder="1"/>
    <xf numFmtId="0" fontId="7" fillId="0" borderId="0" xfId="0" applyFont="1"/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right"/>
    </xf>
    <xf numFmtId="3" fontId="7" fillId="0" borderId="0" xfId="0" applyNumberFormat="1" applyFont="1"/>
    <xf numFmtId="0" fontId="7" fillId="0" borderId="0" xfId="0" applyFont="1" applyAlignment="1">
      <alignment horizontal="left" vertical="top" wrapText="1"/>
    </xf>
    <xf numFmtId="0" fontId="8" fillId="0" borderId="2" xfId="0" applyFont="1" applyBorder="1"/>
    <xf numFmtId="3" fontId="8" fillId="0" borderId="2" xfId="0" applyNumberFormat="1" applyFont="1" applyBorder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center"/>
    </xf>
    <xf numFmtId="3" fontId="8" fillId="0" borderId="0" xfId="0" applyNumberFormat="1" applyFont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20" fillId="0" borderId="0" xfId="0" applyFont="1" applyAlignment="1">
      <alignment horizontal="centerContinuous"/>
    </xf>
    <xf numFmtId="3" fontId="3" fillId="0" borderId="0" xfId="0" applyNumberFormat="1" applyFont="1" applyAlignment="1">
      <alignment horizontal="left"/>
    </xf>
    <xf numFmtId="3" fontId="3" fillId="0" borderId="2" xfId="0" applyNumberFormat="1" applyFont="1" applyBorder="1" applyAlignment="1">
      <alignment horizontal="left"/>
    </xf>
    <xf numFmtId="3" fontId="1" fillId="0" borderId="0" xfId="1" applyNumberFormat="1" applyFont="1" applyFill="1" applyBorder="1"/>
    <xf numFmtId="168" fontId="1" fillId="0" borderId="2" xfId="1" applyNumberFormat="1" applyFont="1" applyFill="1" applyBorder="1" applyAlignment="1">
      <alignment horizontal="left"/>
    </xf>
    <xf numFmtId="168" fontId="1" fillId="0" borderId="2" xfId="1" applyNumberFormat="1" applyFont="1" applyFill="1" applyBorder="1"/>
    <xf numFmtId="3" fontId="1" fillId="0" borderId="0" xfId="1" applyNumberFormat="1" applyFont="1" applyFill="1" applyBorder="1" applyAlignment="1">
      <alignment horizontal="centerContinuous"/>
    </xf>
    <xf numFmtId="168" fontId="4" fillId="0" borderId="0" xfId="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24" fillId="0" borderId="3" xfId="0" applyFont="1" applyBorder="1"/>
    <xf numFmtId="0" fontId="24" fillId="0" borderId="2" xfId="0" applyFont="1" applyBorder="1"/>
    <xf numFmtId="0" fontId="24" fillId="0" borderId="0" xfId="0" applyFont="1"/>
    <xf numFmtId="0" fontId="1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4" fillId="0" borderId="1" xfId="0" applyFont="1" applyBorder="1"/>
    <xf numFmtId="0" fontId="25" fillId="0" borderId="3" xfId="0" applyFont="1" applyBorder="1" applyAlignment="1">
      <alignment horizontal="right"/>
    </xf>
    <xf numFmtId="0" fontId="25" fillId="0" borderId="2" xfId="0" applyFont="1" applyBorder="1"/>
    <xf numFmtId="0" fontId="1" fillId="0" borderId="1" xfId="0" applyFont="1" applyBorder="1" applyAlignment="1">
      <alignment horizontal="right" vertic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4191000</xdr:colOff>
      <xdr:row>0</xdr:row>
      <xdr:rowOff>617220</xdr:rowOff>
    </xdr:to>
    <xdr:pic>
      <xdr:nvPicPr>
        <xdr:cNvPr id="1116" name="Picture 8" descr="PrintLogo">
          <a:extLst>
            <a:ext uri="{FF2B5EF4-FFF2-40B4-BE49-F238E27FC236}">
              <a16:creationId xmlns:a16="http://schemas.microsoft.com/office/drawing/2014/main" id="{A3E4D9EA-13B4-D773-AF04-A0BCEC951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191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A31"/>
  <sheetViews>
    <sheetView tabSelected="1" workbookViewId="0">
      <selection activeCell="A4" sqref="A4"/>
    </sheetView>
  </sheetViews>
  <sheetFormatPr defaultRowHeight="14.4" x14ac:dyDescent="0.3"/>
  <cols>
    <col min="1" max="1" width="111.5546875" customWidth="1"/>
  </cols>
  <sheetData>
    <row r="1" spans="1:1" ht="50.1" customHeight="1" x14ac:dyDescent="0.3"/>
    <row r="2" spans="1:1" ht="15.6" x14ac:dyDescent="0.3">
      <c r="A2" s="6" t="s">
        <v>188</v>
      </c>
    </row>
    <row r="3" spans="1:1" ht="15.6" x14ac:dyDescent="0.3">
      <c r="A3" s="6"/>
    </row>
    <row r="4" spans="1:1" x14ac:dyDescent="0.3">
      <c r="A4" t="s">
        <v>238</v>
      </c>
    </row>
    <row r="6" spans="1:1" x14ac:dyDescent="0.3">
      <c r="A6" t="s">
        <v>0</v>
      </c>
    </row>
    <row r="8" spans="1:1" x14ac:dyDescent="0.3">
      <c r="A8" s="5" t="s">
        <v>44</v>
      </c>
    </row>
    <row r="9" spans="1:1" x14ac:dyDescent="0.3">
      <c r="A9" s="5"/>
    </row>
    <row r="10" spans="1:1" x14ac:dyDescent="0.3">
      <c r="A10" s="5" t="s">
        <v>35</v>
      </c>
    </row>
    <row r="11" spans="1:1" x14ac:dyDescent="0.3">
      <c r="A11" s="5"/>
    </row>
    <row r="12" spans="1:1" x14ac:dyDescent="0.3">
      <c r="A12" s="5" t="s">
        <v>37</v>
      </c>
    </row>
    <row r="13" spans="1:1" x14ac:dyDescent="0.3">
      <c r="A13" s="5"/>
    </row>
    <row r="14" spans="1:1" x14ac:dyDescent="0.3">
      <c r="A14" s="5" t="s">
        <v>38</v>
      </c>
    </row>
    <row r="15" spans="1:1" x14ac:dyDescent="0.3">
      <c r="A15" s="5"/>
    </row>
    <row r="16" spans="1:1" x14ac:dyDescent="0.3">
      <c r="A16" s="5" t="s">
        <v>39</v>
      </c>
    </row>
    <row r="17" spans="1:1" x14ac:dyDescent="0.3">
      <c r="A17" s="5"/>
    </row>
    <row r="18" spans="1:1" x14ac:dyDescent="0.3">
      <c r="A18" s="5" t="s">
        <v>40</v>
      </c>
    </row>
    <row r="19" spans="1:1" x14ac:dyDescent="0.3">
      <c r="A19" s="5"/>
    </row>
    <row r="20" spans="1:1" x14ac:dyDescent="0.3">
      <c r="A20" s="5" t="s">
        <v>41</v>
      </c>
    </row>
    <row r="21" spans="1:1" x14ac:dyDescent="0.3">
      <c r="A21" s="5"/>
    </row>
    <row r="22" spans="1:1" x14ac:dyDescent="0.3">
      <c r="A22" s="5" t="s">
        <v>42</v>
      </c>
    </row>
    <row r="23" spans="1:1" x14ac:dyDescent="0.3">
      <c r="A23" s="5"/>
    </row>
    <row r="24" spans="1:1" x14ac:dyDescent="0.3">
      <c r="A24" s="5" t="s">
        <v>43</v>
      </c>
    </row>
    <row r="26" spans="1:1" x14ac:dyDescent="0.3">
      <c r="A26" s="5" t="s">
        <v>239</v>
      </c>
    </row>
    <row r="27" spans="1:1" x14ac:dyDescent="0.3">
      <c r="A27" s="5"/>
    </row>
    <row r="29" spans="1:1" x14ac:dyDescent="0.3">
      <c r="A29" s="5"/>
    </row>
    <row r="30" spans="1:1" x14ac:dyDescent="0.3">
      <c r="A30" s="5"/>
    </row>
    <row r="31" spans="1:1" x14ac:dyDescent="0.3">
      <c r="A31" t="s">
        <v>240</v>
      </c>
    </row>
  </sheetData>
  <hyperlinks>
    <hyperlink ref="A10" location="CottonTable2!A1" display="Table 2—World cotton supply and use estimates" xr:uid="{00000000-0004-0000-0000-000000000000}"/>
    <hyperlink ref="A12" location="CottonTable3!A1" display="Table 3—U.S. fiber supply" xr:uid="{00000000-0004-0000-0000-000001000000}"/>
    <hyperlink ref="A14" location="CottonTable4!A1" display="Table 4—U.S. fiber demand" xr:uid="{00000000-0004-0000-0000-000002000000}"/>
    <hyperlink ref="A16" location="CottonTable5!A1" display="Table 5—U.S. and world fiber prices" xr:uid="{00000000-0004-0000-0000-000003000000}"/>
    <hyperlink ref="A18" location="CottonTable6!A1" display="Table 6—U.S. textile imports, by fiber" xr:uid="{00000000-0004-0000-0000-000004000000}"/>
    <hyperlink ref="A20" location="CottonTable7!A1" display="Table 7—U.S. textile exports, by fiber" xr:uid="{00000000-0004-0000-0000-000005000000}"/>
    <hyperlink ref="A22" location="CottonTable8!A1" display="Table 8—U.S. cotton textile imports, by origin" xr:uid="{00000000-0004-0000-0000-000006000000}"/>
    <hyperlink ref="A24" location="CottonTable9!A1" display="Table 9—U.S. cotton textile exports, by destination " xr:uid="{00000000-0004-0000-0000-000007000000}"/>
    <hyperlink ref="A8" location="CottonTable1!A1" display="Table 1—U.S. cotton supply and use estimates" xr:uid="{00000000-0004-0000-0000-000008000000}"/>
    <hyperlink ref="A26" location="CottonTable10!A1" display="Table 10—U.S. actual and projected cotton acreage" xr:uid="{00000000-0004-0000-0000-000009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0"/>
  <sheetViews>
    <sheetView showGridLines="0" workbookViewId="0"/>
  </sheetViews>
  <sheetFormatPr defaultRowHeight="14.4" x14ac:dyDescent="0.3"/>
  <cols>
    <col min="1" max="1" width="16.44140625" customWidth="1"/>
    <col min="2" max="2" width="11.6640625" customWidth="1"/>
    <col min="3" max="3" width="1.44140625" customWidth="1"/>
    <col min="4" max="4" width="11.6640625" customWidth="1"/>
    <col min="5" max="5" width="1.44140625" customWidth="1"/>
    <col min="6" max="6" width="11.6640625" customWidth="1"/>
    <col min="7" max="7" width="1.44140625" customWidth="1"/>
    <col min="8" max="8" width="11.6640625" customWidth="1"/>
  </cols>
  <sheetData>
    <row r="1" spans="1:9" x14ac:dyDescent="0.3">
      <c r="A1" s="41" t="s">
        <v>189</v>
      </c>
      <c r="B1" s="41"/>
      <c r="C1" s="41"/>
      <c r="D1" s="41"/>
      <c r="E1" s="41"/>
      <c r="F1" s="41"/>
      <c r="G1" s="41"/>
      <c r="H1" s="41"/>
      <c r="I1" s="31"/>
    </row>
    <row r="2" spans="1:9" x14ac:dyDescent="0.3">
      <c r="A2" s="1"/>
      <c r="B2" s="1"/>
      <c r="C2" s="1"/>
      <c r="D2" s="102"/>
      <c r="E2" s="102"/>
      <c r="F2" s="44" t="s">
        <v>234</v>
      </c>
      <c r="G2" s="107"/>
      <c r="H2" s="45" t="s">
        <v>241</v>
      </c>
      <c r="I2" s="31"/>
    </row>
    <row r="3" spans="1:9" x14ac:dyDescent="0.3">
      <c r="A3" s="46" t="s">
        <v>1</v>
      </c>
      <c r="B3" s="48" t="s">
        <v>219</v>
      </c>
      <c r="C3" s="47"/>
      <c r="D3" s="108" t="s">
        <v>235</v>
      </c>
      <c r="E3" s="109"/>
      <c r="F3" s="108" t="s">
        <v>236</v>
      </c>
      <c r="G3" s="109"/>
      <c r="H3" s="108" t="s">
        <v>236</v>
      </c>
      <c r="I3" s="1"/>
    </row>
    <row r="4" spans="1:9" ht="9" customHeight="1" x14ac:dyDescent="0.3">
      <c r="A4" s="49"/>
      <c r="B4" s="2"/>
      <c r="C4" s="2"/>
      <c r="D4" s="2"/>
      <c r="E4" s="2"/>
      <c r="F4" s="2"/>
      <c r="G4" s="2"/>
      <c r="H4" s="2"/>
      <c r="I4" s="31"/>
    </row>
    <row r="5" spans="1:9" x14ac:dyDescent="0.3">
      <c r="A5" s="49"/>
      <c r="B5" s="111" t="s">
        <v>2</v>
      </c>
      <c r="C5" s="111"/>
      <c r="D5" s="111"/>
      <c r="E5" s="111"/>
      <c r="F5" s="111"/>
      <c r="G5" s="111"/>
      <c r="H5" s="111"/>
      <c r="I5" s="31"/>
    </row>
    <row r="6" spans="1:9" x14ac:dyDescent="0.3">
      <c r="A6" s="1" t="s">
        <v>3</v>
      </c>
      <c r="B6" s="104"/>
      <c r="C6" s="104"/>
      <c r="D6" s="104"/>
      <c r="E6" s="104"/>
      <c r="F6" s="104"/>
      <c r="G6" s="1"/>
      <c r="H6" s="1"/>
      <c r="I6" s="31"/>
    </row>
    <row r="7" spans="1:9" ht="15" customHeight="1" x14ac:dyDescent="0.3">
      <c r="A7" s="1" t="s">
        <v>4</v>
      </c>
      <c r="B7" s="50">
        <v>13.567</v>
      </c>
      <c r="C7" s="1"/>
      <c r="D7" s="50">
        <v>10.083</v>
      </c>
      <c r="E7" s="50"/>
      <c r="F7" s="50">
        <v>10.083</v>
      </c>
      <c r="G7" s="104"/>
      <c r="H7" s="50">
        <v>10.47</v>
      </c>
      <c r="I7" s="31"/>
    </row>
    <row r="8" spans="1:9" x14ac:dyDescent="0.3">
      <c r="A8" s="1" t="s">
        <v>5</v>
      </c>
      <c r="B8" s="50">
        <v>7.1139999999999999</v>
      </c>
      <c r="C8" s="1"/>
      <c r="D8" s="50">
        <v>6.9249999999999998</v>
      </c>
      <c r="E8" s="50"/>
      <c r="F8" s="50">
        <v>6.3019999999999996</v>
      </c>
      <c r="G8" s="104"/>
      <c r="H8" s="50">
        <v>8.9269999999999996</v>
      </c>
      <c r="I8" s="31"/>
    </row>
    <row r="9" spans="1:9" ht="6.75" customHeight="1" x14ac:dyDescent="0.3">
      <c r="A9" s="1"/>
      <c r="B9" s="50"/>
      <c r="C9" s="50"/>
      <c r="D9" s="50"/>
      <c r="E9" s="50"/>
      <c r="F9" s="50"/>
      <c r="G9" s="50"/>
      <c r="H9" s="3"/>
      <c r="I9" s="31"/>
    </row>
    <row r="10" spans="1:9" x14ac:dyDescent="0.3">
      <c r="A10" s="1"/>
      <c r="B10" s="111" t="s">
        <v>186</v>
      </c>
      <c r="C10" s="112"/>
      <c r="D10" s="112"/>
      <c r="E10" s="112"/>
      <c r="F10" s="112"/>
      <c r="G10" s="112"/>
      <c r="H10" s="112"/>
      <c r="I10" s="31"/>
    </row>
    <row r="11" spans="1:9" ht="8.25" customHeight="1" x14ac:dyDescent="0.3">
      <c r="A11" s="1"/>
      <c r="B11" s="52"/>
      <c r="C11" s="52"/>
      <c r="D11" s="53"/>
      <c r="E11" s="53"/>
      <c r="F11" s="53"/>
      <c r="G11" s="53"/>
      <c r="H11" s="54"/>
      <c r="I11" s="31"/>
    </row>
    <row r="12" spans="1:9" x14ac:dyDescent="0.3">
      <c r="A12" s="1" t="s">
        <v>7</v>
      </c>
      <c r="B12" s="2">
        <v>945</v>
      </c>
      <c r="C12" s="1"/>
      <c r="D12" s="2">
        <v>817</v>
      </c>
      <c r="E12" s="1"/>
      <c r="F12" s="2">
        <v>895</v>
      </c>
      <c r="G12" s="104"/>
      <c r="H12" s="2">
        <v>832</v>
      </c>
      <c r="I12" s="31"/>
    </row>
    <row r="13" spans="1:9" ht="8.25" customHeight="1" x14ac:dyDescent="0.3">
      <c r="A13" s="1"/>
      <c r="B13" s="1"/>
      <c r="C13" s="1"/>
      <c r="D13" s="1"/>
      <c r="E13" s="1"/>
      <c r="F13" s="1"/>
      <c r="G13" s="1"/>
      <c r="H13" s="1"/>
      <c r="I13" s="31"/>
    </row>
    <row r="14" spans="1:9" x14ac:dyDescent="0.3">
      <c r="A14" s="1"/>
      <c r="B14" s="111" t="s">
        <v>8</v>
      </c>
      <c r="C14" s="112"/>
      <c r="D14" s="112"/>
      <c r="E14" s="112"/>
      <c r="F14" s="112"/>
      <c r="G14" s="112"/>
      <c r="H14" s="112"/>
      <c r="I14" s="31"/>
    </row>
    <row r="15" spans="1:9" ht="8.25" customHeight="1" x14ac:dyDescent="0.3">
      <c r="A15" s="1"/>
      <c r="B15" s="52"/>
      <c r="C15" s="52"/>
      <c r="D15" s="53"/>
      <c r="E15" s="53"/>
      <c r="F15" s="53"/>
      <c r="G15" s="53"/>
      <c r="H15" s="1"/>
      <c r="I15" s="31"/>
    </row>
    <row r="16" spans="1:9" x14ac:dyDescent="0.3">
      <c r="A16" s="1" t="s">
        <v>9</v>
      </c>
      <c r="B16" s="50">
        <v>4.0259999999999998</v>
      </c>
      <c r="C16" s="50"/>
      <c r="D16" s="50">
        <v>4.0780000000000003</v>
      </c>
      <c r="E16" s="104"/>
      <c r="F16" s="50">
        <v>4.0780000000000003</v>
      </c>
      <c r="G16" s="104"/>
      <c r="H16" s="50">
        <v>2.2919999999999998</v>
      </c>
      <c r="I16" s="32"/>
    </row>
    <row r="17" spans="1:9" x14ac:dyDescent="0.3">
      <c r="A17" s="1" t="s">
        <v>10</v>
      </c>
      <c r="B17" s="50">
        <v>13.997999999999999</v>
      </c>
      <c r="C17" s="50"/>
      <c r="D17" s="50">
        <v>11.792999999999999</v>
      </c>
      <c r="E17" s="104"/>
      <c r="F17" s="50">
        <v>11.75</v>
      </c>
      <c r="G17" s="104"/>
      <c r="H17" s="50">
        <v>15.47</v>
      </c>
      <c r="I17" s="32"/>
    </row>
    <row r="18" spans="1:9" x14ac:dyDescent="0.3">
      <c r="A18" s="1" t="s">
        <v>11</v>
      </c>
      <c r="B18" s="50">
        <v>18.024000000000001</v>
      </c>
      <c r="C18" s="50"/>
      <c r="D18" s="50">
        <v>15.871</v>
      </c>
      <c r="E18" s="104"/>
      <c r="F18" s="50">
        <v>15.827999999999999</v>
      </c>
      <c r="G18" s="104"/>
      <c r="H18" s="50">
        <v>17.762</v>
      </c>
      <c r="I18" s="32"/>
    </row>
    <row r="19" spans="1:9" x14ac:dyDescent="0.3">
      <c r="A19" s="1" t="s">
        <v>12</v>
      </c>
      <c r="B19" s="50">
        <v>2.0430000000000001</v>
      </c>
      <c r="C19" s="50"/>
      <c r="D19" s="50">
        <v>1.74</v>
      </c>
      <c r="E19" s="104"/>
      <c r="F19" s="50">
        <v>1.79</v>
      </c>
      <c r="G19" s="104"/>
      <c r="H19" s="50">
        <v>1.89</v>
      </c>
      <c r="I19" s="32"/>
    </row>
    <row r="20" spans="1:9" x14ac:dyDescent="0.3">
      <c r="A20" s="1" t="s">
        <v>13</v>
      </c>
      <c r="B20" s="50">
        <v>12.449</v>
      </c>
      <c r="C20" s="50"/>
      <c r="D20" s="50">
        <v>11.914999999999999</v>
      </c>
      <c r="E20" s="104"/>
      <c r="F20" s="50">
        <v>11.925000000000001</v>
      </c>
      <c r="G20" s="104"/>
      <c r="H20" s="50">
        <v>12.55</v>
      </c>
      <c r="I20" s="32"/>
    </row>
    <row r="21" spans="1:9" x14ac:dyDescent="0.3">
      <c r="A21" s="1" t="s">
        <v>14</v>
      </c>
      <c r="B21" s="50">
        <v>14.492000000000001</v>
      </c>
      <c r="C21" s="50"/>
      <c r="D21" s="50">
        <v>13.654999999999999</v>
      </c>
      <c r="E21" s="104"/>
      <c r="F21" s="50">
        <v>13.715</v>
      </c>
      <c r="G21" s="104"/>
      <c r="H21" s="50">
        <v>14.44</v>
      </c>
      <c r="I21" s="32"/>
    </row>
    <row r="22" spans="1:9" x14ac:dyDescent="0.3">
      <c r="A22" s="1" t="s">
        <v>15</v>
      </c>
      <c r="B22" s="50">
        <v>4.0780000000000003</v>
      </c>
      <c r="C22" s="50"/>
      <c r="D22" s="50">
        <v>2.411</v>
      </c>
      <c r="E22" s="104"/>
      <c r="F22" s="50">
        <v>2.2919999999999998</v>
      </c>
      <c r="G22" s="104"/>
      <c r="H22" s="50">
        <v>3.5169999999999999</v>
      </c>
      <c r="I22" s="32"/>
    </row>
    <row r="23" spans="1:9" ht="8.25" customHeight="1" x14ac:dyDescent="0.3">
      <c r="A23" s="1"/>
      <c r="B23" s="50"/>
      <c r="C23" s="50"/>
      <c r="D23" s="104"/>
      <c r="E23" s="50"/>
      <c r="F23" s="50"/>
      <c r="G23" s="50"/>
      <c r="H23" s="1"/>
      <c r="I23" s="31"/>
    </row>
    <row r="24" spans="1:9" x14ac:dyDescent="0.3">
      <c r="A24" s="1"/>
      <c r="B24" s="111" t="s">
        <v>16</v>
      </c>
      <c r="C24" s="112"/>
      <c r="D24" s="112"/>
      <c r="E24" s="112"/>
      <c r="F24" s="112"/>
      <c r="G24" s="112"/>
      <c r="H24" s="112"/>
      <c r="I24" s="31"/>
    </row>
    <row r="25" spans="1:9" ht="6.75" customHeight="1" x14ac:dyDescent="0.3">
      <c r="A25" s="1"/>
      <c r="B25" s="52"/>
      <c r="C25" s="52"/>
      <c r="D25" s="43"/>
      <c r="E25" s="43"/>
      <c r="F25" s="43"/>
      <c r="G25" s="43"/>
      <c r="H25" s="1"/>
      <c r="I25" s="31"/>
    </row>
    <row r="26" spans="1:9" x14ac:dyDescent="0.3">
      <c r="A26" s="1" t="s">
        <v>17</v>
      </c>
      <c r="B26" s="55">
        <v>28.1</v>
      </c>
      <c r="C26" s="1"/>
      <c r="D26" s="55">
        <v>17.7</v>
      </c>
      <c r="E26" s="4"/>
      <c r="F26" s="55">
        <v>16.7</v>
      </c>
      <c r="G26" s="104"/>
      <c r="H26" s="55">
        <v>24.4</v>
      </c>
      <c r="I26" s="32"/>
    </row>
    <row r="27" spans="1:9" ht="7.5" customHeight="1" x14ac:dyDescent="0.3">
      <c r="A27" s="1"/>
      <c r="B27" s="104"/>
      <c r="C27" s="104"/>
      <c r="D27" s="4"/>
      <c r="E27" s="4"/>
      <c r="F27" s="104"/>
      <c r="G27" s="104"/>
      <c r="H27" s="104"/>
      <c r="I27" s="31"/>
    </row>
    <row r="28" spans="1:9" x14ac:dyDescent="0.3">
      <c r="A28" s="1"/>
      <c r="B28" s="111" t="s">
        <v>18</v>
      </c>
      <c r="C28" s="112"/>
      <c r="D28" s="112"/>
      <c r="E28" s="112"/>
      <c r="F28" s="112"/>
      <c r="G28" s="112"/>
      <c r="H28" s="112"/>
      <c r="I28" s="31"/>
    </row>
    <row r="29" spans="1:9" ht="7.5" customHeight="1" x14ac:dyDescent="0.3">
      <c r="A29" s="1"/>
      <c r="B29" s="52"/>
      <c r="C29" s="52"/>
      <c r="D29" s="56"/>
      <c r="E29" s="56"/>
      <c r="F29" s="56"/>
      <c r="G29" s="56"/>
      <c r="H29" s="1"/>
      <c r="I29" s="31"/>
    </row>
    <row r="30" spans="1:9" x14ac:dyDescent="0.3">
      <c r="A30" s="1" t="s">
        <v>19</v>
      </c>
      <c r="B30" s="104"/>
      <c r="C30" s="104"/>
      <c r="D30" s="43"/>
      <c r="E30" s="43"/>
      <c r="F30" s="43"/>
      <c r="G30" s="43"/>
      <c r="H30" s="1"/>
      <c r="I30" s="31"/>
    </row>
    <row r="31" spans="1:9" x14ac:dyDescent="0.3">
      <c r="A31" s="1" t="s">
        <v>4</v>
      </c>
      <c r="B31" s="4">
        <v>182</v>
      </c>
      <c r="C31" s="12"/>
      <c r="D31" s="4">
        <v>147</v>
      </c>
      <c r="E31" s="4"/>
      <c r="F31" s="4">
        <v>147</v>
      </c>
      <c r="G31" s="104"/>
      <c r="H31" s="4">
        <v>203</v>
      </c>
      <c r="I31" s="31"/>
    </row>
    <row r="32" spans="1:9" x14ac:dyDescent="0.3">
      <c r="A32" s="1" t="s">
        <v>5</v>
      </c>
      <c r="B32" s="4">
        <v>176.1</v>
      </c>
      <c r="C32" s="12"/>
      <c r="D32" s="4">
        <v>139.80000000000001</v>
      </c>
      <c r="E32" s="4"/>
      <c r="F32" s="4">
        <v>137.80000000000001</v>
      </c>
      <c r="G32" s="104"/>
      <c r="H32" s="4">
        <v>198</v>
      </c>
      <c r="I32" s="31"/>
    </row>
    <row r="33" spans="1:9" ht="7.5" customHeight="1" x14ac:dyDescent="0.3">
      <c r="A33" s="1"/>
      <c r="B33" s="57"/>
      <c r="C33" s="57"/>
      <c r="D33" s="57"/>
      <c r="E33" s="57"/>
      <c r="F33" s="57"/>
      <c r="G33" s="57"/>
      <c r="H33" s="1"/>
      <c r="I33" s="31"/>
    </row>
    <row r="34" spans="1:9" x14ac:dyDescent="0.3">
      <c r="A34" s="1"/>
      <c r="B34" s="111" t="s">
        <v>6</v>
      </c>
      <c r="C34" s="112"/>
      <c r="D34" s="112"/>
      <c r="E34" s="112"/>
      <c r="F34" s="112"/>
      <c r="G34" s="112"/>
      <c r="H34" s="112"/>
      <c r="I34" s="31"/>
    </row>
    <row r="35" spans="1:9" ht="8.25" customHeight="1" x14ac:dyDescent="0.3">
      <c r="A35" s="1"/>
      <c r="B35" s="52"/>
      <c r="C35" s="52"/>
      <c r="D35" s="104"/>
      <c r="E35" s="54"/>
      <c r="F35" s="43"/>
      <c r="G35" s="43"/>
      <c r="H35" s="1"/>
      <c r="I35" s="31"/>
    </row>
    <row r="36" spans="1:9" x14ac:dyDescent="0.3">
      <c r="A36" s="1" t="s">
        <v>7</v>
      </c>
      <c r="B36" s="3">
        <v>1281</v>
      </c>
      <c r="C36" s="3"/>
      <c r="D36" s="3">
        <v>1054</v>
      </c>
      <c r="E36" s="104"/>
      <c r="F36" s="3">
        <v>1101</v>
      </c>
      <c r="G36" s="104"/>
      <c r="H36" s="3">
        <v>1285</v>
      </c>
      <c r="I36" s="31"/>
    </row>
    <row r="37" spans="1:9" ht="9" customHeight="1" x14ac:dyDescent="0.3">
      <c r="A37" s="1"/>
      <c r="B37" s="9"/>
      <c r="C37" s="9"/>
      <c r="D37" s="9"/>
      <c r="E37" s="9"/>
      <c r="F37" s="9"/>
      <c r="G37" s="9"/>
      <c r="H37" s="1"/>
      <c r="I37" s="31"/>
    </row>
    <row r="38" spans="1:9" x14ac:dyDescent="0.3">
      <c r="A38" s="1"/>
      <c r="B38" s="111" t="s">
        <v>20</v>
      </c>
      <c r="C38" s="112"/>
      <c r="D38" s="112"/>
      <c r="E38" s="112"/>
      <c r="F38" s="112"/>
      <c r="G38" s="112"/>
      <c r="H38" s="112"/>
      <c r="I38" s="31"/>
    </row>
    <row r="39" spans="1:9" ht="6.75" customHeight="1" x14ac:dyDescent="0.3">
      <c r="A39" s="1"/>
      <c r="B39" s="52"/>
      <c r="C39" s="52"/>
      <c r="D39" s="54"/>
      <c r="E39" s="54"/>
      <c r="F39" s="54"/>
      <c r="G39" s="54"/>
      <c r="H39" s="104"/>
      <c r="I39" s="31"/>
    </row>
    <row r="40" spans="1:9" x14ac:dyDescent="0.3">
      <c r="A40" s="1" t="s">
        <v>9</v>
      </c>
      <c r="B40" s="1">
        <v>24</v>
      </c>
      <c r="C40" s="1"/>
      <c r="D40" s="1">
        <v>172</v>
      </c>
      <c r="E40" s="1"/>
      <c r="F40" s="1">
        <v>172</v>
      </c>
      <c r="G40" s="104"/>
      <c r="H40" s="1">
        <v>108</v>
      </c>
      <c r="I40" s="31"/>
    </row>
    <row r="41" spans="1:9" x14ac:dyDescent="0.3">
      <c r="A41" s="1" t="s">
        <v>10</v>
      </c>
      <c r="B41" s="1">
        <v>470</v>
      </c>
      <c r="C41" s="3"/>
      <c r="D41" s="1">
        <v>307</v>
      </c>
      <c r="E41" s="1"/>
      <c r="F41" s="1">
        <v>316</v>
      </c>
      <c r="G41" s="104"/>
      <c r="H41" s="1">
        <v>530</v>
      </c>
      <c r="I41" s="31"/>
    </row>
    <row r="42" spans="1:9" x14ac:dyDescent="0.3">
      <c r="A42" s="1" t="s">
        <v>11</v>
      </c>
      <c r="B42" s="3">
        <v>496</v>
      </c>
      <c r="C42" s="3"/>
      <c r="D42" s="3">
        <v>484</v>
      </c>
      <c r="E42" s="1"/>
      <c r="F42" s="3">
        <v>493</v>
      </c>
      <c r="G42" s="104"/>
      <c r="H42" s="3">
        <v>643</v>
      </c>
      <c r="I42" s="31"/>
    </row>
    <row r="43" spans="1:9" x14ac:dyDescent="0.3">
      <c r="A43" s="1" t="s">
        <v>12</v>
      </c>
      <c r="B43" s="1">
        <v>7</v>
      </c>
      <c r="C43" s="3"/>
      <c r="D43" s="1">
        <v>10</v>
      </c>
      <c r="E43" s="1"/>
      <c r="F43" s="1">
        <v>10</v>
      </c>
      <c r="G43" s="104"/>
      <c r="H43" s="1">
        <v>10</v>
      </c>
      <c r="I43" s="31"/>
    </row>
    <row r="44" spans="1:9" x14ac:dyDescent="0.3">
      <c r="A44" s="1" t="s">
        <v>13</v>
      </c>
      <c r="B44" s="1">
        <v>317</v>
      </c>
      <c r="C44" s="3"/>
      <c r="D44" s="1">
        <v>385</v>
      </c>
      <c r="E44" s="1"/>
      <c r="F44" s="1">
        <v>375</v>
      </c>
      <c r="G44" s="104"/>
      <c r="H44" s="1">
        <v>450</v>
      </c>
      <c r="I44" s="31"/>
    </row>
    <row r="45" spans="1:9" x14ac:dyDescent="0.3">
      <c r="A45" s="1" t="s">
        <v>14</v>
      </c>
      <c r="B45" s="1">
        <v>324</v>
      </c>
      <c r="C45" s="3"/>
      <c r="D45" s="1">
        <v>395</v>
      </c>
      <c r="E45" s="1"/>
      <c r="F45" s="1">
        <v>385</v>
      </c>
      <c r="G45" s="104"/>
      <c r="H45" s="1">
        <v>460</v>
      </c>
      <c r="I45" s="31"/>
    </row>
    <row r="46" spans="1:9" x14ac:dyDescent="0.3">
      <c r="A46" s="1" t="s">
        <v>15</v>
      </c>
      <c r="B46" s="1">
        <v>172</v>
      </c>
      <c r="C46" s="1"/>
      <c r="D46" s="1">
        <v>89</v>
      </c>
      <c r="E46" s="1"/>
      <c r="F46" s="1">
        <v>108</v>
      </c>
      <c r="G46" s="104"/>
      <c r="H46" s="1">
        <v>183</v>
      </c>
      <c r="I46" s="31"/>
    </row>
    <row r="47" spans="1:9" ht="7.5" customHeight="1" x14ac:dyDescent="0.3">
      <c r="A47" s="1"/>
      <c r="B47" s="1"/>
      <c r="C47" s="1"/>
      <c r="D47" s="1"/>
      <c r="E47" s="1"/>
      <c r="F47" s="104"/>
      <c r="G47" s="104"/>
      <c r="H47" s="104"/>
      <c r="I47" s="31"/>
    </row>
    <row r="48" spans="1:9" x14ac:dyDescent="0.3">
      <c r="A48" s="1"/>
      <c r="B48" s="111" t="s">
        <v>16</v>
      </c>
      <c r="C48" s="112"/>
      <c r="D48" s="112"/>
      <c r="E48" s="112"/>
      <c r="F48" s="112"/>
      <c r="G48" s="112"/>
      <c r="H48" s="112"/>
      <c r="I48" s="31"/>
    </row>
    <row r="49" spans="1:9" ht="8.25" customHeight="1" x14ac:dyDescent="0.3">
      <c r="A49" s="1"/>
      <c r="B49" s="52"/>
      <c r="C49" s="52"/>
      <c r="D49" s="43"/>
      <c r="E49" s="43"/>
      <c r="F49" s="12"/>
      <c r="G49" s="12"/>
      <c r="H49" s="1"/>
      <c r="I49" s="31"/>
    </row>
    <row r="50" spans="1:9" x14ac:dyDescent="0.3">
      <c r="A50" s="41" t="s">
        <v>17</v>
      </c>
      <c r="B50" s="58">
        <v>53.1</v>
      </c>
      <c r="C50" s="59"/>
      <c r="D50" s="58">
        <v>22.5</v>
      </c>
      <c r="E50" s="103"/>
      <c r="F50" s="58">
        <v>28.1</v>
      </c>
      <c r="G50" s="103"/>
      <c r="H50" s="58">
        <v>39.799999999999997</v>
      </c>
      <c r="I50" s="31"/>
    </row>
    <row r="51" spans="1:9" ht="3.9" customHeight="1" x14ac:dyDescent="0.3">
      <c r="A51" s="1"/>
      <c r="B51" s="4"/>
      <c r="C51" s="4"/>
      <c r="D51" s="12"/>
      <c r="E51" s="12"/>
      <c r="F51" s="12"/>
      <c r="G51" s="12"/>
      <c r="H51" s="12"/>
      <c r="I51" s="31"/>
    </row>
    <row r="52" spans="1:9" ht="14.1" customHeight="1" x14ac:dyDescent="0.3">
      <c r="A52" s="1" t="s">
        <v>34</v>
      </c>
      <c r="B52" s="60"/>
      <c r="C52" s="60"/>
      <c r="D52" s="60"/>
      <c r="E52" s="60"/>
      <c r="F52" s="60"/>
      <c r="G52" s="60"/>
      <c r="H52" s="60"/>
      <c r="I52" s="31"/>
    </row>
    <row r="53" spans="1:9" ht="14.1" customHeight="1" x14ac:dyDescent="0.3">
      <c r="A53" s="1" t="s">
        <v>220</v>
      </c>
      <c r="B53" s="60"/>
      <c r="C53" s="60"/>
      <c r="D53" s="60"/>
      <c r="E53" s="60"/>
      <c r="F53" s="60"/>
      <c r="G53" s="60"/>
      <c r="H53" s="60"/>
      <c r="I53" s="31"/>
    </row>
    <row r="54" spans="1:9" ht="6.9" customHeight="1" x14ac:dyDescent="0.3">
      <c r="A54" s="104"/>
      <c r="B54" s="104"/>
      <c r="C54" s="104"/>
      <c r="D54" s="104"/>
      <c r="E54" s="104"/>
      <c r="F54" s="104"/>
      <c r="G54" s="104"/>
      <c r="H54" s="104"/>
      <c r="I54" s="31"/>
    </row>
    <row r="55" spans="1:9" ht="14.1" customHeight="1" x14ac:dyDescent="0.3">
      <c r="A55" s="1" t="s">
        <v>221</v>
      </c>
      <c r="B55" s="104"/>
      <c r="C55" s="104"/>
      <c r="D55" s="104"/>
      <c r="E55" s="104"/>
      <c r="F55" s="104"/>
      <c r="G55" s="104"/>
      <c r="H55" s="104"/>
      <c r="I55" s="31"/>
    </row>
    <row r="56" spans="1:9" ht="14.1" customHeight="1" x14ac:dyDescent="0.3">
      <c r="A56" s="1" t="s">
        <v>222</v>
      </c>
      <c r="B56" s="104"/>
      <c r="C56" s="104"/>
      <c r="D56" s="104"/>
      <c r="E56" s="104"/>
      <c r="F56" s="104"/>
      <c r="G56" s="104"/>
      <c r="H56" s="104"/>
      <c r="I56" s="31"/>
    </row>
    <row r="57" spans="1:9" ht="6.9" customHeight="1" x14ac:dyDescent="0.3">
      <c r="A57" s="1"/>
      <c r="B57" s="104"/>
      <c r="C57" s="104"/>
      <c r="D57" s="104"/>
      <c r="E57" s="104"/>
      <c r="F57" s="104"/>
      <c r="G57" s="104"/>
      <c r="H57" s="104"/>
      <c r="I57" s="31"/>
    </row>
    <row r="58" spans="1:9" ht="14.1" customHeight="1" x14ac:dyDescent="0.3">
      <c r="A58" s="1" t="s">
        <v>242</v>
      </c>
      <c r="B58" s="1"/>
      <c r="C58" s="104"/>
      <c r="D58" s="104"/>
      <c r="E58" s="104"/>
      <c r="F58" s="104"/>
      <c r="G58" s="104"/>
      <c r="H58" s="104"/>
      <c r="I58" s="31"/>
    </row>
    <row r="60" spans="1:9" x14ac:dyDescent="0.3">
      <c r="A60" s="7"/>
      <c r="B60" s="7"/>
      <c r="C60" s="7"/>
      <c r="D60" s="7"/>
      <c r="E60" s="7"/>
      <c r="F60" s="7"/>
      <c r="G60" s="7"/>
      <c r="H60" s="7"/>
      <c r="I60" s="7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9"/>
  <sheetViews>
    <sheetView showGridLines="0" workbookViewId="0"/>
  </sheetViews>
  <sheetFormatPr defaultRowHeight="14.4" x14ac:dyDescent="0.3"/>
  <cols>
    <col min="1" max="1" width="17.6640625" customWidth="1"/>
    <col min="2" max="2" width="11.6640625" customWidth="1"/>
    <col min="3" max="3" width="1.44140625" customWidth="1"/>
    <col min="4" max="4" width="11.6640625" customWidth="1"/>
    <col min="5" max="5" width="1.44140625" customWidth="1"/>
    <col min="6" max="6" width="11.6640625" customWidth="1"/>
    <col min="7" max="7" width="1.44140625" customWidth="1"/>
    <col min="8" max="8" width="11.6640625" customWidth="1"/>
  </cols>
  <sheetData>
    <row r="1" spans="1:9" x14ac:dyDescent="0.3">
      <c r="A1" s="41" t="s">
        <v>190</v>
      </c>
      <c r="B1" s="41"/>
      <c r="C1" s="41"/>
      <c r="D1" s="41"/>
      <c r="E1" s="41"/>
      <c r="F1" s="41"/>
      <c r="G1" s="41"/>
      <c r="H1" s="41"/>
      <c r="I1" s="31"/>
    </row>
    <row r="2" spans="1:9" x14ac:dyDescent="0.3">
      <c r="A2" s="1"/>
      <c r="B2" s="1"/>
      <c r="C2" s="1"/>
      <c r="D2" s="44"/>
      <c r="E2" s="44"/>
      <c r="F2" s="44" t="s">
        <v>234</v>
      </c>
      <c r="G2" s="110"/>
      <c r="H2" s="45" t="s">
        <v>241</v>
      </c>
      <c r="I2" s="31"/>
    </row>
    <row r="3" spans="1:9" x14ac:dyDescent="0.3">
      <c r="A3" s="46" t="s">
        <v>1</v>
      </c>
      <c r="B3" s="48" t="s">
        <v>219</v>
      </c>
      <c r="C3" s="47"/>
      <c r="D3" s="108" t="s">
        <v>235</v>
      </c>
      <c r="E3" s="109"/>
      <c r="F3" s="108" t="s">
        <v>236</v>
      </c>
      <c r="G3" s="109"/>
      <c r="H3" s="108" t="s">
        <v>236</v>
      </c>
      <c r="I3" s="31"/>
    </row>
    <row r="4" spans="1:9" ht="8.25" customHeight="1" x14ac:dyDescent="0.3">
      <c r="A4" s="49"/>
      <c r="B4" s="2"/>
      <c r="C4" s="2"/>
      <c r="D4" s="2"/>
      <c r="E4" s="2"/>
      <c r="F4" s="2"/>
      <c r="G4" s="2"/>
      <c r="H4" s="2"/>
      <c r="I4" s="2"/>
    </row>
    <row r="5" spans="1:9" x14ac:dyDescent="0.3">
      <c r="A5" s="1"/>
      <c r="B5" s="111" t="s">
        <v>21</v>
      </c>
      <c r="C5" s="111"/>
      <c r="D5" s="111"/>
      <c r="E5" s="111"/>
      <c r="F5" s="111"/>
      <c r="G5" s="111"/>
      <c r="H5" s="111"/>
      <c r="I5" s="31"/>
    </row>
    <row r="6" spans="1:9" x14ac:dyDescent="0.3">
      <c r="A6" s="1" t="s">
        <v>22</v>
      </c>
      <c r="B6" s="1"/>
      <c r="C6" s="1"/>
      <c r="D6" s="1"/>
      <c r="E6" s="1"/>
      <c r="F6" s="1"/>
      <c r="G6" s="1"/>
      <c r="H6" s="1"/>
      <c r="I6" s="31"/>
    </row>
    <row r="7" spans="1:9" x14ac:dyDescent="0.3">
      <c r="A7" s="1" t="s">
        <v>23</v>
      </c>
      <c r="B7" s="1"/>
      <c r="C7" s="1"/>
      <c r="D7" s="1"/>
      <c r="E7" s="1"/>
      <c r="F7" s="1"/>
      <c r="G7" s="1"/>
      <c r="H7" s="1"/>
      <c r="I7" s="31"/>
    </row>
    <row r="8" spans="1:9" x14ac:dyDescent="0.3">
      <c r="A8" s="1" t="s">
        <v>24</v>
      </c>
      <c r="B8" s="14">
        <v>74.5</v>
      </c>
      <c r="C8" s="14"/>
      <c r="D8" s="14">
        <v>82.61</v>
      </c>
      <c r="E8" s="14"/>
      <c r="F8" s="14">
        <v>80.42</v>
      </c>
      <c r="G8" s="104"/>
      <c r="H8" s="14">
        <v>80.48</v>
      </c>
      <c r="I8" s="1"/>
    </row>
    <row r="9" spans="1:9" x14ac:dyDescent="0.3">
      <c r="A9" s="1" t="s">
        <v>25</v>
      </c>
      <c r="B9" s="14">
        <v>70.45</v>
      </c>
      <c r="C9" s="14"/>
      <c r="D9" s="14">
        <v>78.36</v>
      </c>
      <c r="E9" s="14"/>
      <c r="F9" s="14">
        <v>76.17</v>
      </c>
      <c r="G9" s="104"/>
      <c r="H9" s="14">
        <v>78.08</v>
      </c>
      <c r="I9" s="1"/>
    </row>
    <row r="10" spans="1:9" x14ac:dyDescent="0.3">
      <c r="A10" s="1" t="s">
        <v>26</v>
      </c>
      <c r="B10" s="104"/>
      <c r="C10" s="14"/>
      <c r="D10" s="104"/>
      <c r="E10" s="104"/>
      <c r="F10" s="104"/>
      <c r="G10" s="104"/>
      <c r="H10" s="104"/>
      <c r="I10" s="1"/>
    </row>
    <row r="11" spans="1:9" x14ac:dyDescent="0.3">
      <c r="A11" s="1" t="s">
        <v>24</v>
      </c>
      <c r="B11" s="14">
        <v>116.31</v>
      </c>
      <c r="C11" s="1"/>
      <c r="D11" s="14">
        <v>112.92</v>
      </c>
      <c r="E11" s="14"/>
      <c r="F11" s="14">
        <v>113.57</v>
      </c>
      <c r="G11" s="104"/>
      <c r="H11" s="14">
        <v>119.05</v>
      </c>
      <c r="I11" s="1"/>
    </row>
    <row r="12" spans="1:9" x14ac:dyDescent="0.3">
      <c r="A12" s="1" t="s">
        <v>25</v>
      </c>
      <c r="B12" s="14">
        <v>101.84</v>
      </c>
      <c r="C12" s="1"/>
      <c r="D12" s="14">
        <v>100.82</v>
      </c>
      <c r="E12" s="14"/>
      <c r="F12" s="14">
        <v>101.5</v>
      </c>
      <c r="G12" s="104"/>
      <c r="H12" s="14">
        <v>103.05</v>
      </c>
      <c r="I12" s="1"/>
    </row>
    <row r="13" spans="1:9" x14ac:dyDescent="0.3">
      <c r="A13" s="1" t="s">
        <v>27</v>
      </c>
      <c r="B13" s="104"/>
      <c r="C13" s="1"/>
      <c r="D13" s="104"/>
      <c r="E13" s="104"/>
      <c r="F13" s="104"/>
      <c r="G13" s="104"/>
      <c r="H13" s="104"/>
      <c r="I13" s="1"/>
    </row>
    <row r="14" spans="1:9" x14ac:dyDescent="0.3">
      <c r="A14" s="1" t="s">
        <v>24</v>
      </c>
      <c r="B14" s="14">
        <v>37.65</v>
      </c>
      <c r="C14" s="1"/>
      <c r="D14" s="14">
        <v>43.94</v>
      </c>
      <c r="E14" s="14"/>
      <c r="F14" s="14">
        <v>43.98</v>
      </c>
      <c r="G14" s="104"/>
      <c r="H14" s="14">
        <v>44.95</v>
      </c>
      <c r="I14" s="31"/>
    </row>
    <row r="15" spans="1:9" x14ac:dyDescent="0.3">
      <c r="A15" s="1" t="s">
        <v>25</v>
      </c>
      <c r="B15" s="14">
        <v>37.65</v>
      </c>
      <c r="C15" s="1"/>
      <c r="D15" s="14">
        <v>43.93</v>
      </c>
      <c r="E15" s="14"/>
      <c r="F15" s="14">
        <v>43.97</v>
      </c>
      <c r="G15" s="104"/>
      <c r="H15" s="14">
        <v>44.94</v>
      </c>
      <c r="I15" s="31"/>
    </row>
    <row r="16" spans="1:9" ht="9" customHeight="1" x14ac:dyDescent="0.3">
      <c r="A16" s="1"/>
      <c r="B16" s="104"/>
      <c r="C16" s="1"/>
      <c r="D16" s="104"/>
      <c r="E16" s="104"/>
      <c r="F16" s="104"/>
      <c r="G16" s="104"/>
      <c r="H16" s="104"/>
      <c r="I16" s="1"/>
    </row>
    <row r="17" spans="1:9" x14ac:dyDescent="0.3">
      <c r="A17" s="1" t="s">
        <v>28</v>
      </c>
      <c r="B17" s="14"/>
      <c r="C17" s="1"/>
      <c r="D17" s="14"/>
      <c r="E17" s="14"/>
      <c r="F17" s="14"/>
      <c r="G17" s="14"/>
      <c r="H17" s="14"/>
      <c r="I17" s="1"/>
    </row>
    <row r="18" spans="1:9" x14ac:dyDescent="0.3">
      <c r="A18" s="1" t="s">
        <v>29</v>
      </c>
      <c r="B18" s="14"/>
      <c r="C18" s="1"/>
      <c r="D18" s="14"/>
      <c r="E18" s="14"/>
      <c r="F18" s="14"/>
      <c r="G18" s="14"/>
      <c r="H18" s="14"/>
      <c r="I18" s="1"/>
    </row>
    <row r="19" spans="1:9" x14ac:dyDescent="0.3">
      <c r="A19" s="1" t="s">
        <v>24</v>
      </c>
      <c r="B19" s="14">
        <v>111.67</v>
      </c>
      <c r="C19" s="1"/>
      <c r="D19" s="14">
        <v>112.82</v>
      </c>
      <c r="E19" s="14"/>
      <c r="F19" s="14">
        <v>113.36</v>
      </c>
      <c r="G19" s="104"/>
      <c r="H19" s="14">
        <v>116.86</v>
      </c>
      <c r="I19" s="1"/>
    </row>
    <row r="20" spans="1:9" x14ac:dyDescent="0.3">
      <c r="A20" s="1" t="s">
        <v>25</v>
      </c>
      <c r="B20" s="14">
        <v>109.62</v>
      </c>
      <c r="C20" s="1"/>
      <c r="D20" s="14">
        <v>111.07</v>
      </c>
      <c r="E20" s="14"/>
      <c r="F20" s="14">
        <v>111.56</v>
      </c>
      <c r="G20" s="104"/>
      <c r="H20" s="14">
        <v>114.96</v>
      </c>
      <c r="I20" s="1"/>
    </row>
    <row r="21" spans="1:9" x14ac:dyDescent="0.3">
      <c r="A21" s="1" t="s">
        <v>30</v>
      </c>
      <c r="B21" s="14"/>
      <c r="C21" s="14"/>
      <c r="D21" s="14"/>
      <c r="E21" s="14"/>
      <c r="F21" s="14"/>
      <c r="G21" s="14"/>
      <c r="H21" s="14"/>
      <c r="I21" s="1"/>
    </row>
    <row r="22" spans="1:9" x14ac:dyDescent="0.3">
      <c r="A22" s="1" t="s">
        <v>24</v>
      </c>
      <c r="B22" s="14">
        <v>37.11</v>
      </c>
      <c r="C22" s="14"/>
      <c r="D22" s="14">
        <v>43.97</v>
      </c>
      <c r="E22" s="14"/>
      <c r="F22" s="14">
        <v>44.48</v>
      </c>
      <c r="G22" s="104"/>
      <c r="H22" s="14">
        <v>44.98</v>
      </c>
      <c r="I22" s="1"/>
    </row>
    <row r="23" spans="1:9" x14ac:dyDescent="0.3">
      <c r="A23" s="1" t="s">
        <v>25</v>
      </c>
      <c r="B23" s="14">
        <v>24.34</v>
      </c>
      <c r="C23" s="14"/>
      <c r="D23" s="14">
        <v>31.67</v>
      </c>
      <c r="E23" s="14"/>
      <c r="F23" s="14">
        <v>32.18</v>
      </c>
      <c r="G23" s="104"/>
      <c r="H23" s="14">
        <v>31.98</v>
      </c>
      <c r="I23" s="1"/>
    </row>
    <row r="24" spans="1:9" x14ac:dyDescent="0.3">
      <c r="A24" s="1" t="s">
        <v>31</v>
      </c>
      <c r="B24" s="104"/>
      <c r="C24" s="14"/>
      <c r="D24" s="104"/>
      <c r="E24" s="104"/>
      <c r="F24" s="104"/>
      <c r="G24" s="104"/>
      <c r="H24" s="104"/>
      <c r="I24" s="1"/>
    </row>
    <row r="25" spans="1:9" x14ac:dyDescent="0.3">
      <c r="A25" s="1" t="s">
        <v>24</v>
      </c>
      <c r="B25" s="14">
        <v>80.42</v>
      </c>
      <c r="C25" s="14"/>
      <c r="D25" s="14">
        <v>83.08</v>
      </c>
      <c r="E25" s="14"/>
      <c r="F25" s="14">
        <v>80.48</v>
      </c>
      <c r="G25" s="104"/>
      <c r="H25" s="14">
        <v>83.01</v>
      </c>
      <c r="I25" s="31"/>
    </row>
    <row r="26" spans="1:9" x14ac:dyDescent="0.3">
      <c r="A26" s="1" t="s">
        <v>25</v>
      </c>
      <c r="B26" s="14">
        <v>76.17</v>
      </c>
      <c r="C26" s="14"/>
      <c r="D26" s="14">
        <v>80.58</v>
      </c>
      <c r="E26" s="14"/>
      <c r="F26" s="14">
        <v>78.08</v>
      </c>
      <c r="G26" s="104"/>
      <c r="H26" s="14">
        <v>79.31</v>
      </c>
      <c r="I26" s="1"/>
    </row>
    <row r="27" spans="1:9" ht="8.25" customHeight="1" x14ac:dyDescent="0.3">
      <c r="A27" s="1"/>
      <c r="B27" s="14"/>
      <c r="C27" s="14"/>
      <c r="D27" s="50"/>
      <c r="E27" s="14"/>
      <c r="F27" s="14"/>
      <c r="G27" s="14"/>
      <c r="H27" s="50"/>
      <c r="I27" s="1"/>
    </row>
    <row r="28" spans="1:9" x14ac:dyDescent="0.3">
      <c r="A28" s="1"/>
      <c r="B28" s="111" t="s">
        <v>32</v>
      </c>
      <c r="C28" s="111"/>
      <c r="D28" s="111"/>
      <c r="E28" s="111"/>
      <c r="F28" s="111"/>
      <c r="G28" s="111"/>
      <c r="H28" s="111"/>
      <c r="I28" s="1"/>
    </row>
    <row r="29" spans="1:9" x14ac:dyDescent="0.3">
      <c r="A29" s="1" t="s">
        <v>33</v>
      </c>
      <c r="B29" s="1"/>
      <c r="C29" s="1"/>
      <c r="D29" s="1"/>
      <c r="E29" s="1"/>
      <c r="F29" s="1"/>
      <c r="G29" s="1"/>
      <c r="H29" s="1"/>
      <c r="I29" s="1"/>
    </row>
    <row r="30" spans="1:9" x14ac:dyDescent="0.3">
      <c r="A30" s="1" t="s">
        <v>24</v>
      </c>
      <c r="B30" s="4">
        <v>72</v>
      </c>
      <c r="C30" s="12"/>
      <c r="D30" s="4">
        <v>73.599999999999994</v>
      </c>
      <c r="E30" s="104"/>
      <c r="F30" s="4">
        <v>71</v>
      </c>
      <c r="G30" s="104"/>
      <c r="H30" s="4">
        <v>71</v>
      </c>
      <c r="I30" s="1"/>
    </row>
    <row r="31" spans="1:9" x14ac:dyDescent="0.3">
      <c r="A31" s="41" t="s">
        <v>25</v>
      </c>
      <c r="B31" s="58">
        <v>69.5</v>
      </c>
      <c r="C31" s="59"/>
      <c r="D31" s="58">
        <v>72.5</v>
      </c>
      <c r="E31" s="103"/>
      <c r="F31" s="58">
        <v>70</v>
      </c>
      <c r="G31" s="103"/>
      <c r="H31" s="58">
        <v>69</v>
      </c>
      <c r="I31" s="1"/>
    </row>
    <row r="32" spans="1:9" ht="3.9" customHeight="1" x14ac:dyDescent="0.3">
      <c r="A32" s="1"/>
      <c r="B32" s="4"/>
      <c r="C32" s="4"/>
      <c r="D32" s="1"/>
      <c r="E32" s="1"/>
      <c r="F32" s="1"/>
      <c r="G32" s="1"/>
      <c r="H32" s="1"/>
      <c r="I32" s="1"/>
    </row>
    <row r="33" spans="1:12" ht="14.1" customHeight="1" x14ac:dyDescent="0.3">
      <c r="A33" s="1" t="s">
        <v>34</v>
      </c>
      <c r="B33" s="60"/>
      <c r="C33" s="60"/>
      <c r="D33" s="1"/>
      <c r="E33" s="1"/>
      <c r="F33" s="1"/>
      <c r="G33" s="1"/>
      <c r="H33" s="1"/>
      <c r="I33" s="31"/>
    </row>
    <row r="34" spans="1:12" ht="6.9" customHeight="1" x14ac:dyDescent="0.3">
      <c r="A34" s="1"/>
      <c r="B34" s="60"/>
      <c r="C34" s="60"/>
      <c r="D34" s="1"/>
      <c r="E34" s="1"/>
      <c r="F34" s="1"/>
      <c r="G34" s="1"/>
      <c r="H34" s="1"/>
      <c r="I34" s="31"/>
    </row>
    <row r="35" spans="1:12" ht="14.1" customHeight="1" x14ac:dyDescent="0.3">
      <c r="A35" s="1" t="s">
        <v>221</v>
      </c>
      <c r="B35" s="60"/>
      <c r="C35" s="60"/>
      <c r="D35" s="1"/>
      <c r="E35" s="1"/>
      <c r="F35" s="1"/>
      <c r="G35" s="1"/>
      <c r="H35" s="1"/>
      <c r="I35" s="31"/>
    </row>
    <row r="36" spans="1:12" ht="14.1" customHeight="1" x14ac:dyDescent="0.3">
      <c r="A36" s="1" t="s">
        <v>222</v>
      </c>
      <c r="B36" s="60"/>
      <c r="C36" s="60"/>
      <c r="D36" s="1"/>
      <c r="E36" s="1"/>
      <c r="F36" s="1"/>
      <c r="G36" s="1"/>
      <c r="H36" s="1"/>
      <c r="I36" s="31"/>
    </row>
    <row r="37" spans="1:12" ht="6.9" customHeight="1" x14ac:dyDescent="0.3">
      <c r="A37" s="104"/>
      <c r="B37" s="104"/>
      <c r="C37" s="104"/>
      <c r="D37" s="104"/>
      <c r="E37" s="104"/>
      <c r="F37" s="104"/>
      <c r="G37" s="104"/>
      <c r="H37" s="104"/>
      <c r="I37" s="31"/>
    </row>
    <row r="38" spans="1:12" ht="14.1" customHeight="1" x14ac:dyDescent="0.3">
      <c r="A38" s="1" t="s">
        <v>242</v>
      </c>
      <c r="B38" s="104"/>
      <c r="C38" s="104"/>
      <c r="D38" s="104"/>
      <c r="E38" s="104"/>
      <c r="F38" s="104"/>
      <c r="G38" s="104"/>
      <c r="H38" s="104"/>
      <c r="I38" s="31"/>
      <c r="L38" t="s">
        <v>36</v>
      </c>
    </row>
    <row r="39" spans="1:12" x14ac:dyDescent="0.3">
      <c r="A39" s="30"/>
      <c r="B39" s="30"/>
      <c r="C39" s="30"/>
      <c r="D39" s="30"/>
      <c r="E39" s="30"/>
      <c r="F39" s="30"/>
      <c r="G39" s="30"/>
      <c r="H39" s="30"/>
      <c r="I39" s="30"/>
    </row>
  </sheetData>
  <mergeCells count="2">
    <mergeCell ref="B5:H5"/>
    <mergeCell ref="B28:H28"/>
  </mergeCells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5"/>
  <sheetViews>
    <sheetView showGridLines="0" workbookViewId="0"/>
  </sheetViews>
  <sheetFormatPr defaultRowHeight="14.4" x14ac:dyDescent="0.3"/>
  <cols>
    <col min="1" max="1" width="23.44140625" customWidth="1"/>
    <col min="2" max="5" width="12.6640625" customWidth="1"/>
  </cols>
  <sheetData>
    <row r="1" spans="1:7" x14ac:dyDescent="0.3">
      <c r="A1" s="41" t="s">
        <v>191</v>
      </c>
      <c r="B1" s="41"/>
      <c r="C1" s="41"/>
      <c r="D1" s="41"/>
      <c r="E1" s="41"/>
      <c r="F1" s="31"/>
      <c r="G1" s="2"/>
    </row>
    <row r="2" spans="1:7" x14ac:dyDescent="0.3">
      <c r="A2" s="1"/>
      <c r="B2" s="2" t="s">
        <v>229</v>
      </c>
      <c r="C2" s="2" t="s">
        <v>230</v>
      </c>
      <c r="D2" s="2" t="s">
        <v>237</v>
      </c>
      <c r="E2" s="2" t="s">
        <v>237</v>
      </c>
      <c r="F2" s="31"/>
      <c r="G2" s="2"/>
    </row>
    <row r="3" spans="1:7" x14ac:dyDescent="0.3">
      <c r="A3" s="61" t="s">
        <v>1</v>
      </c>
      <c r="B3" s="41">
        <v>2024</v>
      </c>
      <c r="C3" s="41">
        <v>2024</v>
      </c>
      <c r="D3" s="41">
        <v>2024</v>
      </c>
      <c r="E3" s="41">
        <v>2023</v>
      </c>
      <c r="F3" s="31"/>
      <c r="G3" s="2"/>
    </row>
    <row r="4" spans="1:7" ht="9" customHeight="1" x14ac:dyDescent="0.3">
      <c r="A4" s="1"/>
      <c r="B4" s="2"/>
      <c r="C4" s="2"/>
      <c r="D4" s="2"/>
      <c r="E4" s="2"/>
      <c r="F4" s="31"/>
      <c r="G4" s="2"/>
    </row>
    <row r="5" spans="1:7" x14ac:dyDescent="0.3">
      <c r="A5" s="1"/>
      <c r="B5" s="113" t="s">
        <v>45</v>
      </c>
      <c r="C5" s="113"/>
      <c r="D5" s="113"/>
      <c r="E5" s="113"/>
      <c r="F5" s="31"/>
      <c r="G5" s="2"/>
    </row>
    <row r="6" spans="1:7" x14ac:dyDescent="0.3">
      <c r="A6" s="1" t="s">
        <v>46</v>
      </c>
      <c r="B6" s="1"/>
      <c r="C6" s="1"/>
      <c r="D6" s="1"/>
      <c r="E6" s="1"/>
      <c r="F6" s="31"/>
      <c r="G6" s="2"/>
    </row>
    <row r="7" spans="1:7" x14ac:dyDescent="0.3">
      <c r="A7" s="1" t="s">
        <v>47</v>
      </c>
      <c r="B7" s="3">
        <v>11285</v>
      </c>
      <c r="C7" s="3">
        <v>10504</v>
      </c>
      <c r="D7" s="3">
        <v>9011</v>
      </c>
      <c r="E7" s="3">
        <v>11137</v>
      </c>
      <c r="F7" s="3"/>
      <c r="G7" s="2"/>
    </row>
    <row r="8" spans="1:7" x14ac:dyDescent="0.3">
      <c r="A8" s="1" t="s">
        <v>48</v>
      </c>
      <c r="B8" s="9">
        <v>576</v>
      </c>
      <c r="C8" s="9">
        <v>45</v>
      </c>
      <c r="D8" s="9">
        <v>0</v>
      </c>
      <c r="E8" s="9">
        <v>52</v>
      </c>
      <c r="F8" s="4"/>
      <c r="G8" s="2"/>
    </row>
    <row r="9" spans="1:7" x14ac:dyDescent="0.3">
      <c r="A9" s="1" t="s">
        <v>49</v>
      </c>
      <c r="B9" s="4">
        <v>0</v>
      </c>
      <c r="C9" s="4">
        <v>0</v>
      </c>
      <c r="D9" s="4">
        <v>0.1</v>
      </c>
      <c r="E9" s="4">
        <v>1.4</v>
      </c>
      <c r="F9" s="1"/>
      <c r="G9" s="2"/>
    </row>
    <row r="10" spans="1:7" ht="10.5" customHeight="1" x14ac:dyDescent="0.3">
      <c r="A10" s="1"/>
      <c r="B10" s="1"/>
      <c r="C10" s="1"/>
      <c r="D10" s="1"/>
      <c r="E10" s="55"/>
      <c r="F10" s="31"/>
      <c r="G10" s="2"/>
    </row>
    <row r="11" spans="1:7" x14ac:dyDescent="0.3">
      <c r="A11" s="1"/>
      <c r="B11" s="112" t="s">
        <v>51</v>
      </c>
      <c r="C11" s="112"/>
      <c r="D11" s="112"/>
      <c r="E11" s="112"/>
      <c r="F11" s="31"/>
      <c r="G11" s="2"/>
    </row>
    <row r="12" spans="1:7" x14ac:dyDescent="0.3">
      <c r="A12" s="1" t="s">
        <v>52</v>
      </c>
      <c r="B12" s="1"/>
      <c r="C12" s="1"/>
      <c r="D12" s="1"/>
      <c r="E12" s="1"/>
      <c r="F12" s="31"/>
      <c r="G12" s="2"/>
    </row>
    <row r="13" spans="1:7" x14ac:dyDescent="0.3">
      <c r="A13" s="1" t="s">
        <v>53</v>
      </c>
      <c r="B13" s="12">
        <v>366</v>
      </c>
      <c r="C13" s="12">
        <v>429.2</v>
      </c>
      <c r="D13" s="12">
        <v>530.4</v>
      </c>
      <c r="E13" s="12">
        <v>423.6</v>
      </c>
      <c r="F13" s="31"/>
      <c r="G13" s="2"/>
    </row>
    <row r="14" spans="1:7" x14ac:dyDescent="0.3">
      <c r="A14" s="1" t="s">
        <v>54</v>
      </c>
      <c r="B14" s="4">
        <v>54.1</v>
      </c>
      <c r="C14" s="4">
        <v>215.6</v>
      </c>
      <c r="D14" s="4">
        <v>194</v>
      </c>
      <c r="E14" s="4">
        <v>215.2</v>
      </c>
      <c r="F14" s="31"/>
      <c r="G14" s="2"/>
    </row>
    <row r="15" spans="1:7" x14ac:dyDescent="0.3">
      <c r="A15" s="1" t="s">
        <v>55</v>
      </c>
      <c r="B15" s="4">
        <v>311.89999999999998</v>
      </c>
      <c r="C15" s="4">
        <v>213.6</v>
      </c>
      <c r="D15" s="4">
        <v>336.4</v>
      </c>
      <c r="E15" s="4">
        <v>208.5</v>
      </c>
      <c r="F15" s="31"/>
      <c r="G15" s="2"/>
    </row>
    <row r="16" spans="1:7" x14ac:dyDescent="0.3">
      <c r="A16" s="1" t="s">
        <v>56</v>
      </c>
      <c r="B16" s="12">
        <v>366</v>
      </c>
      <c r="C16" s="12">
        <v>795.2</v>
      </c>
      <c r="D16" s="12">
        <v>1325.5</v>
      </c>
      <c r="E16" s="12">
        <v>1230.8</v>
      </c>
      <c r="F16" s="31"/>
      <c r="G16" s="2"/>
    </row>
    <row r="17" spans="1:7" ht="14.25" customHeight="1" x14ac:dyDescent="0.3">
      <c r="A17" s="1"/>
      <c r="B17" s="1"/>
      <c r="C17" s="1"/>
      <c r="D17" s="1"/>
      <c r="E17" s="1"/>
      <c r="F17" s="31"/>
      <c r="G17" s="2"/>
    </row>
    <row r="18" spans="1:7" ht="10.5" customHeight="1" x14ac:dyDescent="0.3">
      <c r="A18" s="1" t="s">
        <v>57</v>
      </c>
      <c r="B18" s="4">
        <v>49.1</v>
      </c>
      <c r="C18" s="4">
        <v>25.4</v>
      </c>
      <c r="D18" s="4">
        <v>50.4</v>
      </c>
      <c r="E18" s="4">
        <v>169</v>
      </c>
      <c r="F18" s="31"/>
      <c r="G18" s="2"/>
    </row>
    <row r="19" spans="1:7" x14ac:dyDescent="0.3">
      <c r="A19" s="1" t="s">
        <v>56</v>
      </c>
      <c r="B19" s="4">
        <v>49.1</v>
      </c>
      <c r="C19" s="4">
        <v>74.5</v>
      </c>
      <c r="D19" s="4">
        <v>124.9</v>
      </c>
      <c r="E19" s="12">
        <v>290.3</v>
      </c>
      <c r="F19" s="31"/>
      <c r="G19" s="2"/>
    </row>
    <row r="20" spans="1:7" x14ac:dyDescent="0.3">
      <c r="A20" s="1" t="s">
        <v>58</v>
      </c>
      <c r="B20" s="12">
        <v>0</v>
      </c>
      <c r="C20" s="12">
        <v>0</v>
      </c>
      <c r="D20" s="12">
        <v>0.2</v>
      </c>
      <c r="E20" s="12">
        <v>0</v>
      </c>
      <c r="F20" s="31"/>
      <c r="G20" s="2"/>
    </row>
    <row r="21" spans="1:7" x14ac:dyDescent="0.3">
      <c r="A21" s="41" t="s">
        <v>56</v>
      </c>
      <c r="B21" s="58">
        <v>0</v>
      </c>
      <c r="C21" s="58">
        <v>0</v>
      </c>
      <c r="D21" s="58">
        <v>0.2</v>
      </c>
      <c r="E21" s="58">
        <v>0</v>
      </c>
      <c r="F21" s="31"/>
      <c r="G21" s="2"/>
    </row>
    <row r="22" spans="1:7" ht="3.9" customHeight="1" x14ac:dyDescent="0.3">
      <c r="A22" s="1"/>
      <c r="B22" s="4"/>
      <c r="C22" s="4"/>
      <c r="D22" s="4"/>
      <c r="E22" s="4"/>
      <c r="F22" s="31"/>
      <c r="G22" s="2"/>
    </row>
    <row r="23" spans="1:7" ht="14.1" customHeight="1" x14ac:dyDescent="0.3">
      <c r="A23" s="1" t="s">
        <v>198</v>
      </c>
      <c r="B23" s="99"/>
      <c r="C23" s="99"/>
      <c r="D23" s="1"/>
      <c r="E23" s="99"/>
      <c r="F23" s="31"/>
      <c r="G23" s="2"/>
    </row>
    <row r="24" spans="1:7" ht="6.9" customHeight="1" x14ac:dyDescent="0.3">
      <c r="A24" s="1"/>
      <c r="B24" s="99"/>
      <c r="C24" s="99"/>
      <c r="D24" s="1"/>
      <c r="E24" s="1"/>
      <c r="F24" s="31"/>
      <c r="G24" s="15"/>
    </row>
    <row r="25" spans="1:7" ht="14.1" customHeight="1" x14ac:dyDescent="0.3">
      <c r="A25" s="1" t="s">
        <v>231</v>
      </c>
      <c r="B25" s="99"/>
      <c r="C25" s="99"/>
      <c r="D25" s="1"/>
      <c r="E25" s="99"/>
      <c r="F25" s="31"/>
      <c r="G25" s="2"/>
    </row>
    <row r="26" spans="1:7" ht="14.1" customHeight="1" x14ac:dyDescent="0.3">
      <c r="A26" s="62" t="s">
        <v>223</v>
      </c>
      <c r="B26" s="62"/>
      <c r="C26" s="62"/>
      <c r="D26" s="62"/>
      <c r="E26" s="62"/>
      <c r="F26" s="31"/>
      <c r="G26" s="2"/>
    </row>
    <row r="27" spans="1:7" ht="6.9" customHeight="1" x14ac:dyDescent="0.3">
      <c r="A27" s="99"/>
      <c r="B27" s="99"/>
      <c r="C27" s="99"/>
      <c r="D27" s="1"/>
      <c r="E27" s="99"/>
      <c r="F27" s="31"/>
      <c r="G27" s="2"/>
    </row>
    <row r="28" spans="1:7" ht="14.1" customHeight="1" x14ac:dyDescent="0.3">
      <c r="A28" s="1" t="s">
        <v>242</v>
      </c>
      <c r="B28" s="99"/>
      <c r="C28" s="99"/>
      <c r="D28" s="1"/>
      <c r="E28" s="99"/>
      <c r="F28" s="29"/>
    </row>
    <row r="29" spans="1:7" x14ac:dyDescent="0.3">
      <c r="A29" s="1"/>
      <c r="B29" s="112"/>
      <c r="C29" s="112"/>
      <c r="D29" s="112"/>
      <c r="E29" s="112"/>
      <c r="F29" s="7"/>
    </row>
    <row r="30" spans="1:7" x14ac:dyDescent="0.3">
      <c r="A30" s="1"/>
      <c r="B30" s="1"/>
      <c r="C30" s="1"/>
      <c r="D30" s="1"/>
      <c r="E30" s="1"/>
      <c r="F30" s="7"/>
    </row>
    <row r="31" spans="1:7" x14ac:dyDescent="0.3">
      <c r="A31" s="1"/>
      <c r="B31" s="4"/>
      <c r="C31" s="4"/>
      <c r="D31" s="4"/>
      <c r="E31" s="4"/>
      <c r="F31" s="7"/>
    </row>
    <row r="32" spans="1:7" x14ac:dyDescent="0.3">
      <c r="A32" s="1"/>
      <c r="B32" s="4"/>
      <c r="C32" s="4"/>
      <c r="D32" s="4"/>
      <c r="E32" s="4"/>
      <c r="F32" s="7"/>
    </row>
    <row r="33" spans="1:6" x14ac:dyDescent="0.3">
      <c r="A33" s="1"/>
      <c r="B33" s="4"/>
      <c r="C33" s="4"/>
      <c r="D33" s="4"/>
      <c r="E33" s="4"/>
      <c r="F33" s="7"/>
    </row>
    <row r="34" spans="1:6" x14ac:dyDescent="0.3">
      <c r="A34" s="1"/>
      <c r="B34" s="12"/>
      <c r="C34" s="12"/>
      <c r="D34" s="12"/>
      <c r="E34" s="12"/>
      <c r="F34" s="7"/>
    </row>
    <row r="35" spans="1:6" x14ac:dyDescent="0.3">
      <c r="A35" s="1"/>
      <c r="B35" s="1"/>
      <c r="C35" s="1"/>
      <c r="D35" s="1"/>
      <c r="E35" s="7"/>
      <c r="F35" s="7"/>
    </row>
    <row r="36" spans="1:6" x14ac:dyDescent="0.3">
      <c r="A36" s="1"/>
      <c r="B36" s="4"/>
      <c r="C36" s="4"/>
      <c r="D36" s="4"/>
      <c r="E36" s="4"/>
      <c r="F36" s="7"/>
    </row>
    <row r="37" spans="1:6" x14ac:dyDescent="0.3">
      <c r="A37" s="1"/>
      <c r="B37" s="16"/>
      <c r="C37" s="16"/>
      <c r="D37" s="16"/>
      <c r="E37" s="16"/>
      <c r="F37" s="7"/>
    </row>
    <row r="38" spans="1:6" x14ac:dyDescent="0.3">
      <c r="A38" s="1"/>
      <c r="B38" s="12"/>
      <c r="C38" s="12"/>
      <c r="D38" s="12"/>
      <c r="E38" s="4"/>
      <c r="F38" s="7"/>
    </row>
    <row r="39" spans="1:6" x14ac:dyDescent="0.3">
      <c r="A39" s="1"/>
      <c r="B39" s="4"/>
      <c r="C39" s="4"/>
      <c r="D39" s="4"/>
      <c r="E39" s="4"/>
      <c r="F39" s="7"/>
    </row>
    <row r="40" spans="1:6" ht="9.75" customHeight="1" x14ac:dyDescent="0.3">
      <c r="A40" s="1"/>
      <c r="B40" s="7"/>
      <c r="C40" s="7"/>
      <c r="D40" s="1"/>
      <c r="E40" s="7"/>
      <c r="F40" s="7"/>
    </row>
    <row r="41" spans="1:6" ht="10.5" customHeight="1" x14ac:dyDescent="0.3">
      <c r="A41" s="1"/>
      <c r="B41" s="7"/>
      <c r="C41" s="7"/>
      <c r="D41" s="1"/>
      <c r="E41" s="7"/>
      <c r="F41" s="7"/>
    </row>
    <row r="42" spans="1:6" ht="3.75" customHeight="1" x14ac:dyDescent="0.3">
      <c r="A42" s="7"/>
      <c r="B42" s="7"/>
      <c r="C42" s="7"/>
      <c r="D42" s="1"/>
      <c r="E42" s="7"/>
      <c r="F42" s="7"/>
    </row>
    <row r="43" spans="1:6" ht="25.5" customHeight="1" x14ac:dyDescent="0.3">
      <c r="A43" s="114"/>
      <c r="B43" s="114"/>
      <c r="C43" s="114"/>
      <c r="D43" s="114"/>
      <c r="E43" s="114"/>
      <c r="F43" s="7"/>
    </row>
    <row r="44" spans="1:6" x14ac:dyDescent="0.3">
      <c r="A44" s="1"/>
      <c r="B44" s="7"/>
      <c r="C44" s="7"/>
      <c r="D44" s="1"/>
      <c r="E44" s="7"/>
      <c r="F44" s="7"/>
    </row>
    <row r="45" spans="1:6" x14ac:dyDescent="0.3">
      <c r="D45" s="1"/>
    </row>
  </sheetData>
  <mergeCells count="4">
    <mergeCell ref="B5:E5"/>
    <mergeCell ref="B29:E29"/>
    <mergeCell ref="A43:E43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0"/>
  <sheetViews>
    <sheetView showGridLines="0" workbookViewId="0"/>
  </sheetViews>
  <sheetFormatPr defaultRowHeight="14.4" x14ac:dyDescent="0.3"/>
  <cols>
    <col min="1" max="1" width="25.77734375" customWidth="1"/>
    <col min="2" max="5" width="13.109375" customWidth="1"/>
  </cols>
  <sheetData>
    <row r="1" spans="1:6" x14ac:dyDescent="0.3">
      <c r="A1" s="63" t="s">
        <v>192</v>
      </c>
      <c r="B1" s="1"/>
      <c r="C1" s="1"/>
      <c r="D1" s="1"/>
      <c r="E1" s="1"/>
      <c r="F1" s="31"/>
    </row>
    <row r="2" spans="1:6" x14ac:dyDescent="0.3">
      <c r="A2" s="39"/>
      <c r="B2" s="40" t="s">
        <v>229</v>
      </c>
      <c r="C2" s="40" t="s">
        <v>230</v>
      </c>
      <c r="D2" s="40" t="s">
        <v>237</v>
      </c>
      <c r="E2" s="40" t="s">
        <v>237</v>
      </c>
      <c r="F2" s="31"/>
    </row>
    <row r="3" spans="1:6" x14ac:dyDescent="0.3">
      <c r="A3" s="46" t="s">
        <v>1</v>
      </c>
      <c r="B3" s="42">
        <v>2024</v>
      </c>
      <c r="C3" s="42">
        <v>2024</v>
      </c>
      <c r="D3" s="42">
        <v>2024</v>
      </c>
      <c r="E3" s="42">
        <v>2023</v>
      </c>
      <c r="F3" s="1"/>
    </row>
    <row r="4" spans="1:6" x14ac:dyDescent="0.3">
      <c r="A4" s="49"/>
      <c r="B4" s="2"/>
      <c r="C4" s="2"/>
      <c r="D4" s="1"/>
      <c r="E4" s="2"/>
      <c r="F4" s="31"/>
    </row>
    <row r="5" spans="1:6" x14ac:dyDescent="0.3">
      <c r="A5" s="1"/>
      <c r="B5" s="115" t="s">
        <v>45</v>
      </c>
      <c r="C5" s="115"/>
      <c r="D5" s="115"/>
      <c r="E5" s="115"/>
      <c r="F5" s="17"/>
    </row>
    <row r="6" spans="1:6" x14ac:dyDescent="0.3">
      <c r="A6" s="1" t="s">
        <v>46</v>
      </c>
      <c r="B6" s="64"/>
      <c r="C6" s="64"/>
      <c r="D6" s="64"/>
      <c r="E6" s="64"/>
      <c r="F6" s="17"/>
    </row>
    <row r="7" spans="1:6" x14ac:dyDescent="0.3">
      <c r="A7" s="1" t="s">
        <v>59</v>
      </c>
      <c r="B7" s="1">
        <v>156</v>
      </c>
      <c r="C7" s="1">
        <v>159</v>
      </c>
      <c r="D7" s="1">
        <v>165</v>
      </c>
      <c r="E7" s="1">
        <v>170</v>
      </c>
      <c r="F7" s="17"/>
    </row>
    <row r="8" spans="1:6" x14ac:dyDescent="0.3">
      <c r="A8" s="1" t="s">
        <v>60</v>
      </c>
      <c r="B8" s="1">
        <v>898</v>
      </c>
      <c r="C8" s="3">
        <v>1057</v>
      </c>
      <c r="D8" s="3">
        <v>1222</v>
      </c>
      <c r="E8" s="3">
        <v>1402</v>
      </c>
      <c r="F8" s="17"/>
    </row>
    <row r="9" spans="1:6" x14ac:dyDescent="0.3">
      <c r="A9" s="1" t="s">
        <v>61</v>
      </c>
      <c r="B9" s="4">
        <v>6.8</v>
      </c>
      <c r="C9" s="4">
        <v>7.6</v>
      </c>
      <c r="D9" s="4">
        <v>7.8</v>
      </c>
      <c r="E9" s="1">
        <v>7.4</v>
      </c>
      <c r="F9" s="17"/>
    </row>
    <row r="10" spans="1:6" x14ac:dyDescent="0.3">
      <c r="A10" s="1"/>
      <c r="B10" s="1"/>
      <c r="C10" s="1"/>
      <c r="D10" s="1"/>
      <c r="E10" s="1"/>
      <c r="F10" s="17"/>
    </row>
    <row r="11" spans="1:6" x14ac:dyDescent="0.3">
      <c r="A11" s="1" t="s">
        <v>62</v>
      </c>
      <c r="B11" s="1">
        <v>155</v>
      </c>
      <c r="C11" s="1">
        <v>158</v>
      </c>
      <c r="D11" s="1">
        <v>164</v>
      </c>
      <c r="E11" s="1">
        <v>170</v>
      </c>
      <c r="F11" s="17"/>
    </row>
    <row r="12" spans="1:6" x14ac:dyDescent="0.3">
      <c r="A12" s="1" t="s">
        <v>60</v>
      </c>
      <c r="B12" s="1">
        <v>894</v>
      </c>
      <c r="C12" s="3">
        <v>1052</v>
      </c>
      <c r="D12" s="3">
        <v>1216</v>
      </c>
      <c r="E12" s="3">
        <v>1396</v>
      </c>
      <c r="F12" s="17"/>
    </row>
    <row r="13" spans="1:6" x14ac:dyDescent="0.3">
      <c r="A13" s="1" t="s">
        <v>61</v>
      </c>
      <c r="B13" s="4">
        <v>6.7</v>
      </c>
      <c r="C13" s="4">
        <v>7.5</v>
      </c>
      <c r="D13" s="4">
        <v>7.8</v>
      </c>
      <c r="E13" s="1">
        <v>7.4</v>
      </c>
      <c r="F13" s="17"/>
    </row>
    <row r="14" spans="1:6" x14ac:dyDescent="0.3">
      <c r="A14" s="1"/>
      <c r="B14" s="1"/>
      <c r="C14" s="1"/>
      <c r="D14" s="1"/>
      <c r="E14" s="1"/>
      <c r="F14" s="31"/>
    </row>
    <row r="15" spans="1:6" x14ac:dyDescent="0.3">
      <c r="A15" s="1" t="s">
        <v>63</v>
      </c>
      <c r="B15" s="3">
        <v>1174</v>
      </c>
      <c r="C15" s="3">
        <v>1200</v>
      </c>
      <c r="D15" s="3">
        <v>1581</v>
      </c>
      <c r="E15" s="3">
        <v>1305</v>
      </c>
      <c r="F15" s="33"/>
    </row>
    <row r="16" spans="1:6" x14ac:dyDescent="0.3">
      <c r="A16" s="1" t="s">
        <v>60</v>
      </c>
      <c r="B16" s="3">
        <v>4644</v>
      </c>
      <c r="C16" s="3">
        <v>5844</v>
      </c>
      <c r="D16" s="3">
        <v>7425</v>
      </c>
      <c r="E16" s="3">
        <v>7065</v>
      </c>
      <c r="F16" s="33"/>
    </row>
    <row r="17" spans="1:6" x14ac:dyDescent="0.3">
      <c r="A17" s="1" t="s">
        <v>64</v>
      </c>
      <c r="B17" s="1">
        <v>88</v>
      </c>
      <c r="C17" s="1">
        <v>102</v>
      </c>
      <c r="D17" s="1">
        <v>272</v>
      </c>
      <c r="E17" s="1">
        <v>46</v>
      </c>
      <c r="F17" s="34"/>
    </row>
    <row r="18" spans="1:6" x14ac:dyDescent="0.3">
      <c r="A18" s="1" t="s">
        <v>60</v>
      </c>
      <c r="B18" s="1">
        <v>760</v>
      </c>
      <c r="C18" s="1">
        <v>862</v>
      </c>
      <c r="D18" s="3">
        <v>1134</v>
      </c>
      <c r="E18" s="3">
        <v>1432</v>
      </c>
      <c r="F18" s="34"/>
    </row>
    <row r="19" spans="1:6" ht="8.25" customHeight="1" x14ac:dyDescent="0.3">
      <c r="A19" s="1"/>
      <c r="B19" s="1"/>
      <c r="C19" s="1"/>
      <c r="D19" s="1"/>
      <c r="E19" s="1"/>
      <c r="F19" s="34"/>
    </row>
    <row r="20" spans="1:6" x14ac:dyDescent="0.3">
      <c r="A20" s="1" t="s">
        <v>65</v>
      </c>
      <c r="B20" s="1">
        <v>46.2</v>
      </c>
      <c r="C20" s="1">
        <v>21.7</v>
      </c>
      <c r="D20" s="4">
        <v>25</v>
      </c>
      <c r="E20" s="4">
        <v>20.2</v>
      </c>
      <c r="F20" s="34"/>
    </row>
    <row r="21" spans="1:6" x14ac:dyDescent="0.3">
      <c r="A21" s="1" t="s">
        <v>60</v>
      </c>
      <c r="B21" s="1">
        <v>167.1</v>
      </c>
      <c r="C21" s="1">
        <v>188.8</v>
      </c>
      <c r="D21" s="1">
        <v>213.8</v>
      </c>
      <c r="E21" s="4">
        <v>122.2</v>
      </c>
      <c r="F21" s="34"/>
    </row>
    <row r="22" spans="1:6" x14ac:dyDescent="0.3">
      <c r="A22" s="1" t="s">
        <v>64</v>
      </c>
      <c r="B22" s="55">
        <v>0.6</v>
      </c>
      <c r="C22" s="55">
        <v>0</v>
      </c>
      <c r="D22" s="55">
        <v>0</v>
      </c>
      <c r="E22" s="55">
        <v>1.2</v>
      </c>
      <c r="F22" s="34"/>
    </row>
    <row r="23" spans="1:6" x14ac:dyDescent="0.3">
      <c r="A23" s="1" t="s">
        <v>60</v>
      </c>
      <c r="B23" s="1">
        <v>3.4</v>
      </c>
      <c r="C23" s="1">
        <v>3.4</v>
      </c>
      <c r="D23" s="1">
        <v>3.4</v>
      </c>
      <c r="E23" s="1">
        <v>4.8</v>
      </c>
      <c r="F23" s="34"/>
    </row>
    <row r="24" spans="1:6" x14ac:dyDescent="0.3">
      <c r="A24" s="1"/>
      <c r="B24" s="1"/>
      <c r="C24" s="1"/>
      <c r="D24" s="1"/>
      <c r="E24" s="1"/>
      <c r="F24" s="34"/>
    </row>
    <row r="25" spans="1:6" x14ac:dyDescent="0.3">
      <c r="A25" s="1"/>
      <c r="B25" s="117" t="s">
        <v>51</v>
      </c>
      <c r="C25" s="117"/>
      <c r="D25" s="117"/>
      <c r="E25" s="117"/>
      <c r="F25" s="1"/>
    </row>
    <row r="26" spans="1:6" x14ac:dyDescent="0.3">
      <c r="A26" s="1" t="s">
        <v>52</v>
      </c>
      <c r="B26" s="1"/>
      <c r="C26" s="1"/>
      <c r="D26" s="1"/>
      <c r="E26" s="1"/>
      <c r="F26" s="31"/>
    </row>
    <row r="27" spans="1:6" x14ac:dyDescent="0.3">
      <c r="A27" s="1" t="s">
        <v>67</v>
      </c>
      <c r="B27" s="1">
        <v>762.1</v>
      </c>
      <c r="C27" s="1">
        <v>320.39999999999998</v>
      </c>
      <c r="D27" s="1">
        <v>422.5</v>
      </c>
      <c r="E27" s="12">
        <v>484.5</v>
      </c>
      <c r="F27" s="31"/>
    </row>
    <row r="28" spans="1:6" x14ac:dyDescent="0.3">
      <c r="A28" s="1" t="s">
        <v>66</v>
      </c>
      <c r="B28" s="18">
        <v>762.1</v>
      </c>
      <c r="C28" s="18">
        <v>1082.5</v>
      </c>
      <c r="D28" s="18">
        <v>1505</v>
      </c>
      <c r="E28" s="18">
        <v>1567.7</v>
      </c>
      <c r="F28" s="31"/>
    </row>
    <row r="29" spans="1:6" x14ac:dyDescent="0.3">
      <c r="A29" s="1" t="s">
        <v>68</v>
      </c>
      <c r="B29" s="1">
        <v>45.3</v>
      </c>
      <c r="C29" s="1">
        <v>59.5</v>
      </c>
      <c r="D29" s="1">
        <v>69.8</v>
      </c>
      <c r="E29" s="12">
        <v>43.6</v>
      </c>
      <c r="F29" s="31"/>
    </row>
    <row r="30" spans="1:6" x14ac:dyDescent="0.3">
      <c r="A30" s="1" t="s">
        <v>66</v>
      </c>
      <c r="B30" s="1">
        <v>45.3</v>
      </c>
      <c r="C30" s="1">
        <v>104.8</v>
      </c>
      <c r="D30" s="1">
        <v>174.6</v>
      </c>
      <c r="E30" s="12">
        <v>96.4</v>
      </c>
      <c r="F30" s="31"/>
    </row>
    <row r="31" spans="1:6" x14ac:dyDescent="0.3">
      <c r="A31" s="1" t="s">
        <v>69</v>
      </c>
      <c r="B31" s="4">
        <v>0</v>
      </c>
      <c r="C31" s="4">
        <v>64.400000000000006</v>
      </c>
      <c r="D31" s="4">
        <v>32.299999999999997</v>
      </c>
      <c r="E31" s="12">
        <v>0</v>
      </c>
      <c r="F31" s="31"/>
    </row>
    <row r="32" spans="1:6" x14ac:dyDescent="0.3">
      <c r="A32" s="41" t="s">
        <v>66</v>
      </c>
      <c r="B32" s="58">
        <v>0</v>
      </c>
      <c r="C32" s="58">
        <v>64.400000000000006</v>
      </c>
      <c r="D32" s="58">
        <v>96.8</v>
      </c>
      <c r="E32" s="59">
        <v>75.900000000000006</v>
      </c>
      <c r="F32" s="31"/>
    </row>
    <row r="33" spans="1:6" ht="3.9" customHeight="1" x14ac:dyDescent="0.3">
      <c r="A33" s="1"/>
      <c r="B33" s="3"/>
      <c r="C33" s="3"/>
      <c r="D33" s="3"/>
      <c r="E33" s="3"/>
      <c r="F33" s="3"/>
    </row>
    <row r="34" spans="1:6" ht="14.1" customHeight="1" x14ac:dyDescent="0.3">
      <c r="A34" s="1" t="s">
        <v>34</v>
      </c>
      <c r="B34" s="19"/>
      <c r="C34" s="19"/>
      <c r="D34" s="1"/>
      <c r="E34" s="1"/>
      <c r="F34" s="31"/>
    </row>
    <row r="35" spans="1:6" ht="14.1" customHeight="1" x14ac:dyDescent="0.3">
      <c r="A35" s="1" t="s">
        <v>70</v>
      </c>
      <c r="B35" s="99"/>
      <c r="C35" s="99"/>
      <c r="D35" s="99"/>
      <c r="E35" s="99"/>
      <c r="F35" s="31"/>
    </row>
    <row r="36" spans="1:6" ht="6.9" customHeight="1" x14ac:dyDescent="0.3">
      <c r="A36" s="1"/>
      <c r="B36" s="99"/>
      <c r="C36" s="99"/>
      <c r="D36" s="99"/>
      <c r="E36" s="99"/>
      <c r="F36" s="31"/>
    </row>
    <row r="37" spans="1:6" ht="14.1" customHeight="1" x14ac:dyDescent="0.3">
      <c r="A37" s="1" t="s">
        <v>232</v>
      </c>
      <c r="B37" s="105"/>
      <c r="C37" s="105"/>
      <c r="D37" s="105"/>
      <c r="E37" s="105"/>
      <c r="F37" s="31"/>
    </row>
    <row r="38" spans="1:6" ht="14.1" customHeight="1" x14ac:dyDescent="0.3">
      <c r="A38" s="1" t="s">
        <v>224</v>
      </c>
      <c r="B38" s="21"/>
      <c r="C38" s="21"/>
      <c r="D38" s="21"/>
      <c r="E38" s="21"/>
      <c r="F38" s="35"/>
    </row>
    <row r="39" spans="1:6" ht="6.9" customHeight="1" x14ac:dyDescent="0.3">
      <c r="A39" s="1"/>
      <c r="B39" s="21"/>
      <c r="C39" s="21"/>
      <c r="D39" s="21"/>
      <c r="E39" s="21"/>
      <c r="F39" s="35"/>
    </row>
    <row r="40" spans="1:6" ht="14.1" customHeight="1" x14ac:dyDescent="0.3">
      <c r="A40" s="1" t="s">
        <v>242</v>
      </c>
      <c r="B40" s="21"/>
      <c r="C40" s="21"/>
      <c r="D40" s="21"/>
      <c r="E40" s="21"/>
      <c r="F40" s="31"/>
    </row>
    <row r="41" spans="1:6" x14ac:dyDescent="0.3">
      <c r="A41" s="1"/>
      <c r="B41" s="21"/>
      <c r="C41" s="21"/>
      <c r="D41" s="21"/>
      <c r="E41" s="21"/>
      <c r="F41" s="35"/>
    </row>
    <row r="42" spans="1:6" x14ac:dyDescent="0.3">
      <c r="A42" s="1"/>
      <c r="B42" s="4"/>
      <c r="C42" s="18"/>
      <c r="D42" s="18"/>
      <c r="E42" s="12"/>
      <c r="F42" s="7"/>
    </row>
    <row r="43" spans="1:6" x14ac:dyDescent="0.3">
      <c r="A43" s="1"/>
      <c r="B43" s="4"/>
      <c r="C43" s="4"/>
      <c r="D43" s="4"/>
      <c r="E43" s="4"/>
      <c r="F43" s="7"/>
    </row>
    <row r="44" spans="1:6" x14ac:dyDescent="0.3">
      <c r="A44" s="1"/>
      <c r="B44" s="18"/>
      <c r="C44" s="18"/>
      <c r="D44" s="18"/>
      <c r="E44" s="12"/>
      <c r="F44" s="7"/>
    </row>
    <row r="45" spans="1:6" ht="3" customHeight="1" x14ac:dyDescent="0.3">
      <c r="A45" s="1"/>
      <c r="B45" s="3"/>
      <c r="C45" s="3"/>
      <c r="D45" s="3"/>
      <c r="E45" s="3"/>
      <c r="F45" s="3"/>
    </row>
    <row r="46" spans="1:6" ht="10.5" customHeight="1" x14ac:dyDescent="0.3">
      <c r="A46" s="1"/>
      <c r="B46" s="19"/>
      <c r="C46" s="19"/>
      <c r="D46" s="1"/>
      <c r="E46" s="1"/>
      <c r="F46" s="7"/>
    </row>
    <row r="47" spans="1:6" ht="13.5" customHeight="1" x14ac:dyDescent="0.3">
      <c r="A47" s="1"/>
      <c r="B47" s="19"/>
      <c r="C47" s="19"/>
      <c r="D47" s="1"/>
      <c r="E47" s="1"/>
      <c r="F47" s="7"/>
    </row>
    <row r="48" spans="1:6" ht="26.25" customHeight="1" x14ac:dyDescent="0.3">
      <c r="A48" s="116"/>
      <c r="B48" s="116"/>
      <c r="C48" s="116"/>
      <c r="D48" s="116"/>
      <c r="E48" s="116"/>
      <c r="F48" s="7"/>
    </row>
    <row r="49" spans="1:6" x14ac:dyDescent="0.3">
      <c r="A49" s="1"/>
      <c r="B49" s="20"/>
      <c r="C49" s="20"/>
      <c r="D49" s="20"/>
      <c r="E49" s="20"/>
      <c r="F49" s="7"/>
    </row>
    <row r="50" spans="1:6" x14ac:dyDescent="0.3">
      <c r="A50" s="1"/>
      <c r="B50" s="21"/>
      <c r="C50" s="21"/>
      <c r="D50" s="21"/>
      <c r="E50" s="21"/>
      <c r="F50" s="22"/>
    </row>
  </sheetData>
  <mergeCells count="3">
    <mergeCell ref="B5:E5"/>
    <mergeCell ref="A48:E48"/>
    <mergeCell ref="B25:E2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5"/>
  <sheetViews>
    <sheetView showGridLines="0" workbookViewId="0"/>
  </sheetViews>
  <sheetFormatPr defaultRowHeight="14.4" x14ac:dyDescent="0.3"/>
  <cols>
    <col min="1" max="1" width="26.6640625" customWidth="1"/>
    <col min="2" max="5" width="12.6640625" customWidth="1"/>
  </cols>
  <sheetData>
    <row r="1" spans="1:6" x14ac:dyDescent="0.3">
      <c r="A1" s="41" t="s">
        <v>193</v>
      </c>
      <c r="B1" s="95"/>
      <c r="C1" s="96"/>
      <c r="D1" s="41"/>
      <c r="E1" s="41"/>
      <c r="F1" s="31"/>
    </row>
    <row r="2" spans="1:6" x14ac:dyDescent="0.3">
      <c r="A2" s="1"/>
      <c r="B2" s="2" t="s">
        <v>230</v>
      </c>
      <c r="C2" s="2" t="s">
        <v>237</v>
      </c>
      <c r="D2" s="2" t="s">
        <v>235</v>
      </c>
      <c r="E2" s="2" t="s">
        <v>235</v>
      </c>
      <c r="F2" s="31"/>
    </row>
    <row r="3" spans="1:6" x14ac:dyDescent="0.3">
      <c r="A3" s="46" t="s">
        <v>1</v>
      </c>
      <c r="B3" s="41">
        <v>2024</v>
      </c>
      <c r="C3" s="41">
        <v>2024</v>
      </c>
      <c r="D3" s="41">
        <v>2024</v>
      </c>
      <c r="E3" s="41">
        <v>2023</v>
      </c>
      <c r="F3" s="31"/>
    </row>
    <row r="4" spans="1:6" x14ac:dyDescent="0.3">
      <c r="A4" s="49"/>
      <c r="B4" s="2"/>
      <c r="C4" s="2"/>
      <c r="D4" s="2"/>
      <c r="E4" s="2"/>
      <c r="F4" s="31"/>
    </row>
    <row r="5" spans="1:6" x14ac:dyDescent="0.3">
      <c r="A5" s="49"/>
      <c r="B5" s="112" t="s">
        <v>71</v>
      </c>
      <c r="C5" s="112"/>
      <c r="D5" s="112"/>
      <c r="E5" s="112"/>
      <c r="F5" s="31"/>
    </row>
    <row r="6" spans="1:6" x14ac:dyDescent="0.3">
      <c r="A6" s="1" t="s">
        <v>72</v>
      </c>
      <c r="B6" s="65"/>
      <c r="C6" s="1"/>
      <c r="D6" s="1"/>
      <c r="E6" s="1"/>
      <c r="F6" s="31"/>
    </row>
    <row r="7" spans="1:6" x14ac:dyDescent="0.3">
      <c r="A7" s="1" t="s">
        <v>73</v>
      </c>
      <c r="B7" s="14">
        <v>72.819999999999993</v>
      </c>
      <c r="C7" s="14">
        <v>74.09</v>
      </c>
      <c r="D7" s="14">
        <v>64.61</v>
      </c>
      <c r="E7" s="14">
        <v>69.319999999999993</v>
      </c>
      <c r="F7" s="31"/>
    </row>
    <row r="8" spans="1:6" x14ac:dyDescent="0.3">
      <c r="A8" s="1" t="s">
        <v>74</v>
      </c>
      <c r="B8" s="14">
        <v>88.11</v>
      </c>
      <c r="C8" s="14">
        <v>88</v>
      </c>
      <c r="D8" s="14">
        <v>76.3</v>
      </c>
      <c r="E8" s="14">
        <v>79.16</v>
      </c>
      <c r="F8" s="36"/>
    </row>
    <row r="9" spans="1:6" x14ac:dyDescent="0.3">
      <c r="A9" s="1" t="s">
        <v>75</v>
      </c>
      <c r="B9" s="14">
        <v>179.75</v>
      </c>
      <c r="C9" s="14">
        <v>176</v>
      </c>
      <c r="D9" s="14">
        <v>176</v>
      </c>
      <c r="E9" s="14">
        <v>168.74</v>
      </c>
      <c r="F9" s="36"/>
    </row>
    <row r="10" spans="1:6" x14ac:dyDescent="0.3">
      <c r="A10" s="1" t="s">
        <v>76</v>
      </c>
      <c r="B10" s="99"/>
      <c r="C10" s="99"/>
      <c r="D10" s="99"/>
      <c r="E10" s="99"/>
      <c r="F10" s="36"/>
    </row>
    <row r="11" spans="1:6" x14ac:dyDescent="0.3">
      <c r="A11" s="1" t="s">
        <v>77</v>
      </c>
      <c r="B11" s="66">
        <v>77.599999999999994</v>
      </c>
      <c r="C11" s="66">
        <v>81.8</v>
      </c>
      <c r="D11" s="66" t="s">
        <v>50</v>
      </c>
      <c r="E11" s="66">
        <v>86.2</v>
      </c>
      <c r="F11" s="36"/>
    </row>
    <row r="12" spans="1:6" x14ac:dyDescent="0.3">
      <c r="A12" s="65"/>
      <c r="B12" s="99"/>
      <c r="C12" s="99"/>
      <c r="D12" s="99"/>
      <c r="E12" s="99"/>
      <c r="F12" s="1"/>
    </row>
    <row r="13" spans="1:6" x14ac:dyDescent="0.3">
      <c r="A13" s="1" t="s">
        <v>78</v>
      </c>
      <c r="B13" s="99"/>
      <c r="C13" s="99"/>
      <c r="D13" s="99"/>
      <c r="E13" s="99"/>
      <c r="F13" s="1"/>
    </row>
    <row r="14" spans="1:6" x14ac:dyDescent="0.3">
      <c r="A14" s="1" t="s">
        <v>79</v>
      </c>
      <c r="B14" s="14">
        <v>99.98</v>
      </c>
      <c r="C14" s="14">
        <v>98.59</v>
      </c>
      <c r="D14" s="14">
        <v>90.16</v>
      </c>
      <c r="E14" s="14">
        <v>94.83</v>
      </c>
      <c r="F14" s="14"/>
    </row>
    <row r="15" spans="1:6" x14ac:dyDescent="0.3">
      <c r="A15" s="1" t="s">
        <v>80</v>
      </c>
      <c r="B15" s="14">
        <v>104.9</v>
      </c>
      <c r="C15" s="14">
        <v>105.13</v>
      </c>
      <c r="D15" s="14">
        <v>95.13</v>
      </c>
      <c r="E15" s="14">
        <v>94.44</v>
      </c>
      <c r="F15" s="14"/>
    </row>
    <row r="16" spans="1:6" x14ac:dyDescent="0.3">
      <c r="A16" s="1" t="s">
        <v>81</v>
      </c>
      <c r="B16" s="14">
        <v>104.4</v>
      </c>
      <c r="C16" s="14">
        <v>104.63</v>
      </c>
      <c r="D16" s="14">
        <v>94.63</v>
      </c>
      <c r="E16" s="14">
        <v>93.94</v>
      </c>
      <c r="F16" s="36"/>
    </row>
    <row r="17" spans="1:6" x14ac:dyDescent="0.3">
      <c r="A17" s="1" t="s">
        <v>82</v>
      </c>
      <c r="B17" s="66" t="s">
        <v>83</v>
      </c>
      <c r="C17" s="66" t="s">
        <v>83</v>
      </c>
      <c r="D17" s="66" t="s">
        <v>83</v>
      </c>
      <c r="E17" s="66" t="s">
        <v>83</v>
      </c>
      <c r="F17" s="36"/>
    </row>
    <row r="18" spans="1:6" x14ac:dyDescent="0.3">
      <c r="A18" s="1"/>
      <c r="B18" s="1"/>
      <c r="C18" s="1"/>
      <c r="D18" s="1"/>
      <c r="E18" s="67"/>
      <c r="F18" s="1"/>
    </row>
    <row r="19" spans="1:6" x14ac:dyDescent="0.3">
      <c r="A19" s="1"/>
      <c r="B19" s="112" t="s">
        <v>84</v>
      </c>
      <c r="C19" s="112"/>
      <c r="D19" s="112"/>
      <c r="E19" s="112"/>
      <c r="F19" s="1"/>
    </row>
    <row r="20" spans="1:6" x14ac:dyDescent="0.3">
      <c r="A20" s="1" t="s">
        <v>85</v>
      </c>
      <c r="B20" s="1"/>
      <c r="C20" s="1"/>
      <c r="D20" s="1"/>
      <c r="E20" s="1"/>
      <c r="F20" s="1"/>
    </row>
    <row r="21" spans="1:6" x14ac:dyDescent="0.3">
      <c r="A21" s="1" t="s">
        <v>86</v>
      </c>
      <c r="B21" s="66" t="s">
        <v>83</v>
      </c>
      <c r="C21" s="66" t="s">
        <v>83</v>
      </c>
      <c r="D21" s="66" t="s">
        <v>83</v>
      </c>
      <c r="E21" s="66" t="s">
        <v>83</v>
      </c>
      <c r="F21" s="31"/>
    </row>
    <row r="22" spans="1:6" x14ac:dyDescent="0.3">
      <c r="A22" s="1" t="s">
        <v>87</v>
      </c>
      <c r="B22" s="66">
        <v>2.27</v>
      </c>
      <c r="C22" s="66">
        <v>2.2200000000000002</v>
      </c>
      <c r="D22" s="66">
        <v>2.19</v>
      </c>
      <c r="E22" s="66">
        <v>2.27</v>
      </c>
      <c r="F22" s="31"/>
    </row>
    <row r="23" spans="1:6" x14ac:dyDescent="0.3">
      <c r="A23" s="1" t="s">
        <v>88</v>
      </c>
      <c r="B23" s="66" t="s">
        <v>83</v>
      </c>
      <c r="C23" s="66" t="s">
        <v>83</v>
      </c>
      <c r="D23" s="66" t="s">
        <v>83</v>
      </c>
      <c r="E23" s="66" t="s">
        <v>83</v>
      </c>
      <c r="F23" s="31"/>
    </row>
    <row r="24" spans="1:6" x14ac:dyDescent="0.3">
      <c r="A24" s="1" t="s">
        <v>89</v>
      </c>
      <c r="B24" s="66" t="s">
        <v>83</v>
      </c>
      <c r="C24" s="66" t="s">
        <v>83</v>
      </c>
      <c r="D24" s="66">
        <v>3.16</v>
      </c>
      <c r="E24" s="66">
        <v>3.31</v>
      </c>
      <c r="F24" s="31"/>
    </row>
    <row r="25" spans="1:6" x14ac:dyDescent="0.3">
      <c r="A25" s="1" t="s">
        <v>90</v>
      </c>
      <c r="B25" s="66" t="s">
        <v>83</v>
      </c>
      <c r="C25" s="66" t="s">
        <v>83</v>
      </c>
      <c r="D25" s="66" t="s">
        <v>83</v>
      </c>
      <c r="E25" s="66" t="s">
        <v>83</v>
      </c>
      <c r="F25" s="31"/>
    </row>
    <row r="26" spans="1:6" x14ac:dyDescent="0.3">
      <c r="A26" s="41" t="s">
        <v>91</v>
      </c>
      <c r="B26" s="68">
        <v>4.0599999999999996</v>
      </c>
      <c r="C26" s="68">
        <v>4.05</v>
      </c>
      <c r="D26" s="68">
        <v>4.04</v>
      </c>
      <c r="E26" s="68">
        <v>4.5</v>
      </c>
      <c r="F26" s="31"/>
    </row>
    <row r="27" spans="1:6" ht="3.9" customHeight="1" x14ac:dyDescent="0.3">
      <c r="A27" s="1"/>
      <c r="B27" s="1"/>
      <c r="C27" s="1"/>
      <c r="D27" s="1"/>
      <c r="E27" s="69"/>
      <c r="F27" s="31"/>
    </row>
    <row r="28" spans="1:6" ht="14.1" customHeight="1" x14ac:dyDescent="0.3">
      <c r="A28" s="1" t="s">
        <v>215</v>
      </c>
      <c r="B28" s="70"/>
      <c r="C28" s="66"/>
      <c r="D28" s="1"/>
      <c r="E28" s="71"/>
      <c r="F28" s="31"/>
    </row>
    <row r="29" spans="1:6" ht="14.1" customHeight="1" x14ac:dyDescent="0.3">
      <c r="A29" s="1" t="s">
        <v>216</v>
      </c>
      <c r="B29" s="70"/>
      <c r="C29" s="99"/>
      <c r="D29" s="99"/>
      <c r="E29" s="99"/>
      <c r="F29" s="31"/>
    </row>
    <row r="30" spans="1:6" ht="6.9" customHeight="1" x14ac:dyDescent="0.3">
      <c r="A30" s="1"/>
      <c r="B30" s="70"/>
      <c r="C30" s="99"/>
      <c r="D30" s="99"/>
      <c r="E30" s="99"/>
      <c r="F30" s="31"/>
    </row>
    <row r="31" spans="1:6" ht="14.1" customHeight="1" x14ac:dyDescent="0.3">
      <c r="A31" s="1" t="s">
        <v>233</v>
      </c>
      <c r="B31" s="100"/>
      <c r="C31" s="99"/>
      <c r="D31" s="99"/>
      <c r="E31" s="99"/>
      <c r="F31" s="31"/>
    </row>
    <row r="32" spans="1:6" ht="14.1" customHeight="1" x14ac:dyDescent="0.3">
      <c r="A32" s="1" t="s">
        <v>225</v>
      </c>
      <c r="B32" s="100"/>
      <c r="C32" s="99"/>
      <c r="D32" s="99"/>
      <c r="E32" s="99"/>
      <c r="F32" s="31"/>
    </row>
    <row r="33" spans="1:6" ht="6.9" customHeight="1" x14ac:dyDescent="0.3">
      <c r="A33" s="1"/>
      <c r="B33" s="100"/>
      <c r="C33" s="99"/>
      <c r="D33" s="99"/>
      <c r="E33" s="99"/>
      <c r="F33" s="31"/>
    </row>
    <row r="34" spans="1:6" ht="14.1" customHeight="1" x14ac:dyDescent="0.3">
      <c r="A34" s="1" t="s">
        <v>242</v>
      </c>
      <c r="B34" s="100"/>
      <c r="C34" s="99"/>
      <c r="D34" s="99"/>
      <c r="E34" s="99"/>
      <c r="F34" s="31"/>
    </row>
    <row r="35" spans="1:6" x14ac:dyDescent="0.3">
      <c r="A35" s="7"/>
      <c r="B35" s="23"/>
      <c r="C35" s="7"/>
      <c r="D35" s="7"/>
      <c r="E35" s="7"/>
      <c r="F35" s="7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7" ht="15" customHeight="1" x14ac:dyDescent="0.3">
      <c r="A1" s="41" t="s">
        <v>194</v>
      </c>
      <c r="B1" s="41"/>
      <c r="C1" s="72"/>
      <c r="D1" s="73"/>
      <c r="E1" s="73"/>
      <c r="F1" s="1"/>
      <c r="G1" s="8"/>
    </row>
    <row r="2" spans="1:7" x14ac:dyDescent="0.3">
      <c r="A2" s="1"/>
      <c r="B2" s="9" t="s">
        <v>229</v>
      </c>
      <c r="C2" s="9" t="s">
        <v>230</v>
      </c>
      <c r="D2" s="9" t="s">
        <v>237</v>
      </c>
      <c r="E2" s="9" t="s">
        <v>237</v>
      </c>
      <c r="F2" s="9"/>
      <c r="G2" s="8"/>
    </row>
    <row r="3" spans="1:7" x14ac:dyDescent="0.3">
      <c r="A3" s="46" t="s">
        <v>1</v>
      </c>
      <c r="B3" s="42">
        <v>2024</v>
      </c>
      <c r="C3" s="42">
        <v>2024</v>
      </c>
      <c r="D3" s="42">
        <v>2024</v>
      </c>
      <c r="E3" s="42">
        <v>2023</v>
      </c>
      <c r="F3" s="10"/>
      <c r="G3" s="8"/>
    </row>
    <row r="4" spans="1:7" ht="8.25" customHeight="1" x14ac:dyDescent="0.3">
      <c r="A4" s="49"/>
      <c r="B4" s="9"/>
      <c r="C4" s="9"/>
      <c r="D4" s="9"/>
      <c r="E4" s="9"/>
      <c r="F4" s="9"/>
      <c r="G4" s="8"/>
    </row>
    <row r="5" spans="1:7" x14ac:dyDescent="0.3">
      <c r="A5" s="1"/>
      <c r="B5" s="118" t="s">
        <v>51</v>
      </c>
      <c r="C5" s="118"/>
      <c r="D5" s="118"/>
      <c r="E5" s="118"/>
      <c r="F5" s="38"/>
      <c r="G5" s="8"/>
    </row>
    <row r="6" spans="1:7" ht="7.5" customHeight="1" x14ac:dyDescent="0.3">
      <c r="A6" s="1"/>
      <c r="B6" s="52"/>
      <c r="C6" s="11"/>
      <c r="D6" s="97"/>
      <c r="E6" s="97"/>
      <c r="F6" s="11"/>
      <c r="G6" s="8"/>
    </row>
    <row r="7" spans="1:7" x14ac:dyDescent="0.3">
      <c r="A7" s="1" t="s">
        <v>92</v>
      </c>
      <c r="B7" s="3">
        <f>SUM(B8:B12)</f>
        <v>234227.3</v>
      </c>
      <c r="C7" s="3">
        <f>SUM(C8:C12)</f>
        <v>225395.20000000001</v>
      </c>
      <c r="D7" s="3">
        <f>SUM(D8:D12)</f>
        <v>263405.39999999997</v>
      </c>
      <c r="E7" s="3">
        <f>SUM(E8:E12)</f>
        <v>232000.3</v>
      </c>
      <c r="F7" s="3"/>
      <c r="G7" s="8"/>
    </row>
    <row r="8" spans="1:7" x14ac:dyDescent="0.3">
      <c r="A8" s="1" t="s">
        <v>93</v>
      </c>
      <c r="B8" s="3">
        <v>47348.4</v>
      </c>
      <c r="C8" s="3">
        <v>44164.1</v>
      </c>
      <c r="D8" s="3">
        <v>50552.2</v>
      </c>
      <c r="E8" s="3">
        <v>44689.1</v>
      </c>
      <c r="F8" s="3"/>
      <c r="G8" s="8"/>
    </row>
    <row r="9" spans="1:7" x14ac:dyDescent="0.3">
      <c r="A9" s="1" t="s">
        <v>94</v>
      </c>
      <c r="B9" s="3">
        <v>25905.7</v>
      </c>
      <c r="C9" s="3">
        <v>29295.4</v>
      </c>
      <c r="D9" s="3">
        <v>34952.800000000003</v>
      </c>
      <c r="E9" s="3">
        <v>23319.200000000001</v>
      </c>
      <c r="F9" s="3"/>
      <c r="G9" s="8"/>
    </row>
    <row r="10" spans="1:7" x14ac:dyDescent="0.3">
      <c r="A10" s="1" t="s">
        <v>95</v>
      </c>
      <c r="B10" s="3">
        <v>3368.2</v>
      </c>
      <c r="C10" s="3">
        <v>3471.6</v>
      </c>
      <c r="D10" s="3">
        <v>3834.4</v>
      </c>
      <c r="E10" s="3">
        <v>3828.4</v>
      </c>
      <c r="F10" s="3"/>
      <c r="G10" s="8"/>
    </row>
    <row r="11" spans="1:7" x14ac:dyDescent="0.3">
      <c r="A11" s="1" t="s">
        <v>96</v>
      </c>
      <c r="B11" s="3">
        <v>383.7</v>
      </c>
      <c r="C11" s="3">
        <v>357.4</v>
      </c>
      <c r="D11" s="3">
        <v>463.7</v>
      </c>
      <c r="E11" s="3">
        <v>489.9</v>
      </c>
      <c r="F11" s="3"/>
      <c r="G11" s="8"/>
    </row>
    <row r="12" spans="1:7" x14ac:dyDescent="0.3">
      <c r="A12" s="1" t="s">
        <v>97</v>
      </c>
      <c r="B12" s="3">
        <v>157221.29999999999</v>
      </c>
      <c r="C12" s="3">
        <v>148106.70000000001</v>
      </c>
      <c r="D12" s="3">
        <v>173602.3</v>
      </c>
      <c r="E12" s="3">
        <v>159673.70000000001</v>
      </c>
      <c r="F12" s="3"/>
      <c r="G12" s="8"/>
    </row>
    <row r="13" spans="1:7" x14ac:dyDescent="0.3">
      <c r="A13" s="1"/>
      <c r="B13" s="3"/>
      <c r="C13" s="3"/>
      <c r="D13" s="3"/>
      <c r="E13" s="3"/>
      <c r="F13" s="3"/>
      <c r="G13" s="8"/>
    </row>
    <row r="14" spans="1:7" x14ac:dyDescent="0.3">
      <c r="A14" s="1" t="s">
        <v>98</v>
      </c>
      <c r="B14" s="3">
        <f>SUM(B15:B19)</f>
        <v>741402</v>
      </c>
      <c r="C14" s="3">
        <f>SUM(C15:C19)</f>
        <v>751701.3</v>
      </c>
      <c r="D14" s="3">
        <f>SUM(D15:D19)</f>
        <v>710784.1</v>
      </c>
      <c r="E14" s="3">
        <f>SUM(E15:E19)</f>
        <v>780074</v>
      </c>
      <c r="F14" s="3"/>
      <c r="G14" s="8"/>
    </row>
    <row r="15" spans="1:7" x14ac:dyDescent="0.3">
      <c r="A15" s="1" t="s">
        <v>93</v>
      </c>
      <c r="B15" s="3">
        <v>369424.4</v>
      </c>
      <c r="C15" s="3">
        <v>379210.4</v>
      </c>
      <c r="D15" s="3">
        <v>370988.3</v>
      </c>
      <c r="E15" s="3">
        <v>406927.8</v>
      </c>
      <c r="F15" s="3"/>
      <c r="G15" s="8"/>
    </row>
    <row r="16" spans="1:7" x14ac:dyDescent="0.3">
      <c r="A16" s="1" t="s">
        <v>94</v>
      </c>
      <c r="B16" s="3">
        <v>15905.9</v>
      </c>
      <c r="C16" s="3">
        <v>16844.7</v>
      </c>
      <c r="D16" s="3">
        <v>15030.3</v>
      </c>
      <c r="E16" s="3">
        <v>13578.9</v>
      </c>
      <c r="F16" s="3"/>
      <c r="G16" s="8"/>
    </row>
    <row r="17" spans="1:7" x14ac:dyDescent="0.3">
      <c r="A17" s="1" t="s">
        <v>95</v>
      </c>
      <c r="B17" s="3">
        <v>15537.7</v>
      </c>
      <c r="C17" s="3">
        <v>14546.6</v>
      </c>
      <c r="D17" s="3">
        <v>12406.6</v>
      </c>
      <c r="E17" s="3">
        <v>14593.8</v>
      </c>
      <c r="F17" s="3"/>
      <c r="G17" s="8"/>
    </row>
    <row r="18" spans="1:7" x14ac:dyDescent="0.3">
      <c r="A18" s="1" t="s">
        <v>96</v>
      </c>
      <c r="B18" s="3">
        <v>20379.599999999999</v>
      </c>
      <c r="C18" s="3">
        <v>20623.400000000001</v>
      </c>
      <c r="D18" s="3">
        <v>18680.400000000001</v>
      </c>
      <c r="E18" s="3">
        <v>18616.599999999999</v>
      </c>
      <c r="F18" s="3"/>
      <c r="G18" s="8"/>
    </row>
    <row r="19" spans="1:7" x14ac:dyDescent="0.3">
      <c r="A19" s="1" t="s">
        <v>97</v>
      </c>
      <c r="B19" s="3">
        <v>320154.40000000002</v>
      </c>
      <c r="C19" s="3">
        <v>320476.2</v>
      </c>
      <c r="D19" s="3">
        <v>293678.5</v>
      </c>
      <c r="E19" s="3">
        <v>326356.90000000002</v>
      </c>
      <c r="F19" s="3"/>
      <c r="G19" s="8"/>
    </row>
    <row r="20" spans="1:7" x14ac:dyDescent="0.3">
      <c r="A20" s="1"/>
      <c r="B20" s="3"/>
      <c r="C20" s="3"/>
      <c r="D20" s="3"/>
      <c r="E20" s="3"/>
      <c r="F20" s="3"/>
      <c r="G20" s="8"/>
    </row>
    <row r="21" spans="1:7" x14ac:dyDescent="0.3">
      <c r="A21" s="1" t="s">
        <v>99</v>
      </c>
      <c r="B21" s="3">
        <f>SUM(B22:B26)</f>
        <v>258737</v>
      </c>
      <c r="C21" s="3">
        <f>SUM(C22:C26)</f>
        <v>250890.90000000002</v>
      </c>
      <c r="D21" s="3">
        <f>SUM(D22:D26)</f>
        <v>250753.30000000002</v>
      </c>
      <c r="E21" s="3">
        <f>SUM(E22:E26)</f>
        <v>204884.9</v>
      </c>
      <c r="F21" s="3"/>
      <c r="G21" s="8"/>
    </row>
    <row r="22" spans="1:7" x14ac:dyDescent="0.3">
      <c r="A22" s="1" t="s">
        <v>93</v>
      </c>
      <c r="B22" s="3">
        <v>117825.2</v>
      </c>
      <c r="C22" s="3">
        <v>121855.9</v>
      </c>
      <c r="D22" s="3">
        <v>138713</v>
      </c>
      <c r="E22" s="3">
        <v>109878.7</v>
      </c>
      <c r="F22" s="3"/>
      <c r="G22" s="8"/>
    </row>
    <row r="23" spans="1:7" x14ac:dyDescent="0.3">
      <c r="A23" s="1" t="s">
        <v>94</v>
      </c>
      <c r="B23" s="3">
        <v>4390.5</v>
      </c>
      <c r="C23" s="3">
        <v>3891.3</v>
      </c>
      <c r="D23" s="3">
        <v>3142</v>
      </c>
      <c r="E23" s="3">
        <v>2277.3000000000002</v>
      </c>
      <c r="F23" s="3"/>
      <c r="G23" s="8"/>
    </row>
    <row r="24" spans="1:7" x14ac:dyDescent="0.3">
      <c r="A24" s="1" t="s">
        <v>95</v>
      </c>
      <c r="B24" s="3">
        <v>685.8</v>
      </c>
      <c r="C24" s="3">
        <v>561.6</v>
      </c>
      <c r="D24" s="3">
        <v>330.2</v>
      </c>
      <c r="E24" s="3">
        <v>532.70000000000005</v>
      </c>
      <c r="F24" s="3"/>
      <c r="G24" s="8"/>
    </row>
    <row r="25" spans="1:7" x14ac:dyDescent="0.3">
      <c r="A25" s="1" t="s">
        <v>96</v>
      </c>
      <c r="B25" s="3">
        <v>220.2</v>
      </c>
      <c r="C25" s="3">
        <v>178.3</v>
      </c>
      <c r="D25" s="3">
        <v>216</v>
      </c>
      <c r="E25" s="3">
        <v>101.2</v>
      </c>
      <c r="F25" s="3"/>
      <c r="G25" s="8"/>
    </row>
    <row r="26" spans="1:7" x14ac:dyDescent="0.3">
      <c r="A26" s="1" t="s">
        <v>97</v>
      </c>
      <c r="B26" s="3">
        <v>135615.29999999999</v>
      </c>
      <c r="C26" s="3">
        <v>124403.8</v>
      </c>
      <c r="D26" s="3">
        <v>108352.1</v>
      </c>
      <c r="E26" s="3">
        <v>92095</v>
      </c>
      <c r="F26" s="3"/>
      <c r="G26" s="8"/>
    </row>
    <row r="27" spans="1:7" x14ac:dyDescent="0.3">
      <c r="A27" s="1"/>
      <c r="B27" s="3"/>
      <c r="C27" s="3"/>
      <c r="D27" s="3"/>
      <c r="E27" s="3"/>
      <c r="F27" s="3"/>
      <c r="G27" s="8"/>
    </row>
    <row r="28" spans="1:7" x14ac:dyDescent="0.3">
      <c r="A28" s="1" t="s">
        <v>100</v>
      </c>
      <c r="B28" s="3">
        <f>SUM(B29:B33)</f>
        <v>97143.5</v>
      </c>
      <c r="C28" s="3">
        <f>SUM(C29:C33)</f>
        <v>90858.8</v>
      </c>
      <c r="D28" s="3">
        <f>SUM(D29:D33)</f>
        <v>103165</v>
      </c>
      <c r="E28" s="3">
        <f>SUM(E29:E33)</f>
        <v>69139</v>
      </c>
      <c r="F28" s="3"/>
      <c r="G28" s="8"/>
    </row>
    <row r="29" spans="1:7" x14ac:dyDescent="0.3">
      <c r="A29" s="1" t="s">
        <v>93</v>
      </c>
      <c r="B29" s="3">
        <v>13763.1</v>
      </c>
      <c r="C29" s="3">
        <v>13327.1</v>
      </c>
      <c r="D29" s="3">
        <v>14823.3</v>
      </c>
      <c r="E29" s="3">
        <v>11324</v>
      </c>
      <c r="F29" s="3"/>
      <c r="G29" s="8"/>
    </row>
    <row r="30" spans="1:7" x14ac:dyDescent="0.3">
      <c r="A30" s="1" t="s">
        <v>94</v>
      </c>
      <c r="B30" s="3">
        <v>40265.800000000003</v>
      </c>
      <c r="C30" s="3">
        <v>35678.300000000003</v>
      </c>
      <c r="D30" s="3">
        <v>42195</v>
      </c>
      <c r="E30" s="3">
        <v>25692.6</v>
      </c>
      <c r="F30" s="3"/>
      <c r="G30" s="8"/>
    </row>
    <row r="31" spans="1:7" x14ac:dyDescent="0.3">
      <c r="A31" s="1" t="s">
        <v>95</v>
      </c>
      <c r="B31" s="3">
        <v>9050.7999999999993</v>
      </c>
      <c r="C31" s="3">
        <v>10455.5</v>
      </c>
      <c r="D31" s="3">
        <v>10777.9</v>
      </c>
      <c r="E31" s="3">
        <v>9726.4</v>
      </c>
      <c r="F31" s="3"/>
      <c r="G31" s="8"/>
    </row>
    <row r="32" spans="1:7" x14ac:dyDescent="0.3">
      <c r="A32" s="1" t="s">
        <v>96</v>
      </c>
      <c r="B32" s="3">
        <v>4073.9</v>
      </c>
      <c r="C32" s="3">
        <v>3239.4</v>
      </c>
      <c r="D32" s="3">
        <v>4504.6000000000004</v>
      </c>
      <c r="E32" s="3">
        <v>3586.4</v>
      </c>
      <c r="F32" s="3"/>
      <c r="G32" s="8"/>
    </row>
    <row r="33" spans="1:7" x14ac:dyDescent="0.3">
      <c r="A33" s="1" t="s">
        <v>97</v>
      </c>
      <c r="B33" s="3">
        <v>29989.9</v>
      </c>
      <c r="C33" s="3">
        <v>28158.5</v>
      </c>
      <c r="D33" s="3">
        <v>30864.2</v>
      </c>
      <c r="E33" s="3">
        <v>18809.599999999999</v>
      </c>
      <c r="F33" s="3"/>
      <c r="G33" s="8"/>
    </row>
    <row r="34" spans="1:7" x14ac:dyDescent="0.3">
      <c r="A34" s="1"/>
      <c r="B34" s="3"/>
      <c r="C34" s="3"/>
      <c r="D34" s="3"/>
      <c r="E34" s="3"/>
      <c r="F34" s="3"/>
      <c r="G34" s="8"/>
    </row>
    <row r="35" spans="1:7" x14ac:dyDescent="0.3">
      <c r="A35" s="1" t="s">
        <v>101</v>
      </c>
      <c r="B35" s="3">
        <f>SUM(B36:B40)</f>
        <v>1346507.5999999999</v>
      </c>
      <c r="C35" s="3">
        <f>SUM(C36:C40)</f>
        <v>1332394.2000000002</v>
      </c>
      <c r="D35" s="3">
        <f>SUM(D36:D40)</f>
        <v>1340774.3</v>
      </c>
      <c r="E35" s="3">
        <f>SUM(E36:E40)</f>
        <v>1301267.5</v>
      </c>
      <c r="F35" s="3"/>
      <c r="G35" s="8"/>
    </row>
    <row r="36" spans="1:7" x14ac:dyDescent="0.3">
      <c r="A36" s="1" t="s">
        <v>93</v>
      </c>
      <c r="B36" s="3">
        <v>551150.69999999995</v>
      </c>
      <c r="C36" s="3">
        <v>560888.4</v>
      </c>
      <c r="D36" s="3">
        <v>577130.19999999995</v>
      </c>
      <c r="E36" s="3">
        <v>575934.4</v>
      </c>
      <c r="F36" s="3"/>
      <c r="G36" s="8"/>
    </row>
    <row r="37" spans="1:7" x14ac:dyDescent="0.3">
      <c r="A37" s="1" t="s">
        <v>94</v>
      </c>
      <c r="B37" s="3">
        <v>87550.1</v>
      </c>
      <c r="C37" s="3">
        <v>86819.4</v>
      </c>
      <c r="D37" s="3">
        <v>96494.3</v>
      </c>
      <c r="E37" s="3">
        <v>65901.5</v>
      </c>
      <c r="F37" s="3"/>
      <c r="G37" s="8"/>
    </row>
    <row r="38" spans="1:7" x14ac:dyDescent="0.3">
      <c r="A38" s="1" t="s">
        <v>95</v>
      </c>
      <c r="B38" s="3">
        <v>28829.1</v>
      </c>
      <c r="C38" s="3">
        <v>29170.3</v>
      </c>
      <c r="D38" s="3">
        <v>27485.3</v>
      </c>
      <c r="E38" s="3">
        <v>28851</v>
      </c>
      <c r="F38" s="3"/>
      <c r="G38" s="8"/>
    </row>
    <row r="39" spans="1:7" x14ac:dyDescent="0.3">
      <c r="A39" s="1" t="s">
        <v>96</v>
      </c>
      <c r="B39" s="3">
        <v>25060.7</v>
      </c>
      <c r="C39" s="3">
        <v>24421.7</v>
      </c>
      <c r="D39" s="3">
        <v>23871.4</v>
      </c>
      <c r="E39" s="3">
        <v>22802.9</v>
      </c>
      <c r="F39" s="3"/>
      <c r="G39" s="8"/>
    </row>
    <row r="40" spans="1:7" x14ac:dyDescent="0.3">
      <c r="A40" s="41" t="s">
        <v>97</v>
      </c>
      <c r="B40" s="73">
        <v>653917</v>
      </c>
      <c r="C40" s="73">
        <v>631094.4</v>
      </c>
      <c r="D40" s="73">
        <v>615793.1</v>
      </c>
      <c r="E40" s="73">
        <v>607777.69999999995</v>
      </c>
      <c r="F40" s="3"/>
      <c r="G40" s="8"/>
    </row>
    <row r="41" spans="1:7" ht="3.9" customHeight="1" x14ac:dyDescent="0.3">
      <c r="A41" s="1"/>
      <c r="B41" s="3"/>
      <c r="C41" s="3"/>
      <c r="D41" s="3"/>
      <c r="E41" s="3"/>
      <c r="F41" s="3"/>
      <c r="G41" s="8"/>
    </row>
    <row r="42" spans="1:7" ht="14.1" customHeight="1" x14ac:dyDescent="0.3">
      <c r="A42" s="1" t="s">
        <v>243</v>
      </c>
      <c r="B42" s="3"/>
      <c r="C42" s="3"/>
      <c r="D42" s="3"/>
      <c r="E42" s="3"/>
      <c r="F42" s="3"/>
      <c r="G42" s="8"/>
    </row>
    <row r="43" spans="1:7" ht="12.75" customHeight="1" x14ac:dyDescent="0.3">
      <c r="A43" s="1" t="s">
        <v>102</v>
      </c>
      <c r="B43" s="3"/>
      <c r="C43" s="60"/>
      <c r="D43" s="3"/>
      <c r="E43" s="3"/>
      <c r="F43" s="3"/>
      <c r="G43" s="8"/>
    </row>
    <row r="44" spans="1:7" ht="6.9" customHeight="1" x14ac:dyDescent="0.3">
      <c r="A44" s="1"/>
      <c r="B44" s="3"/>
      <c r="C44" s="60"/>
      <c r="D44" s="3"/>
      <c r="E44" s="3"/>
      <c r="F44" s="3"/>
      <c r="G44" s="8"/>
    </row>
    <row r="45" spans="1:7" ht="14.1" customHeight="1" x14ac:dyDescent="0.3">
      <c r="A45" s="114" t="s">
        <v>226</v>
      </c>
      <c r="B45" s="114"/>
      <c r="C45" s="114"/>
      <c r="D45" s="114"/>
      <c r="E45" s="114"/>
      <c r="F45" s="3"/>
      <c r="G45" s="8"/>
    </row>
    <row r="46" spans="1:7" ht="14.1" customHeight="1" x14ac:dyDescent="0.3">
      <c r="A46" s="74" t="s">
        <v>204</v>
      </c>
      <c r="B46" s="74"/>
      <c r="C46" s="74"/>
      <c r="D46" s="74"/>
      <c r="E46" s="74"/>
      <c r="F46" s="3"/>
      <c r="G46" s="8"/>
    </row>
    <row r="47" spans="1:7" ht="6.9" customHeight="1" x14ac:dyDescent="0.3">
      <c r="A47" s="99"/>
      <c r="B47" s="3"/>
      <c r="C47" s="99"/>
      <c r="D47" s="3"/>
      <c r="E47" s="3"/>
      <c r="F47" s="3"/>
      <c r="G47" s="8"/>
    </row>
    <row r="48" spans="1:7" ht="14.1" customHeight="1" x14ac:dyDescent="0.3">
      <c r="A48" s="1" t="s">
        <v>242</v>
      </c>
      <c r="B48" s="3"/>
      <c r="C48" s="99"/>
      <c r="D48" s="3"/>
      <c r="E48" s="3"/>
      <c r="F48" s="3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4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6" x14ac:dyDescent="0.3">
      <c r="A1" s="41" t="s">
        <v>195</v>
      </c>
      <c r="B1" s="41"/>
      <c r="C1" s="41"/>
      <c r="D1" s="73"/>
      <c r="E1" s="73"/>
      <c r="F1" s="31"/>
    </row>
    <row r="2" spans="1:6" x14ac:dyDescent="0.3">
      <c r="A2" s="1"/>
      <c r="B2" s="9" t="s">
        <v>229</v>
      </c>
      <c r="C2" s="9" t="s">
        <v>230</v>
      </c>
      <c r="D2" s="9" t="s">
        <v>237</v>
      </c>
      <c r="E2" s="9" t="s">
        <v>237</v>
      </c>
      <c r="F2" s="31"/>
    </row>
    <row r="3" spans="1:6" x14ac:dyDescent="0.3">
      <c r="A3" s="46" t="s">
        <v>1</v>
      </c>
      <c r="B3" s="75">
        <v>2024</v>
      </c>
      <c r="C3" s="75">
        <v>2024</v>
      </c>
      <c r="D3" s="75">
        <v>2024</v>
      </c>
      <c r="E3" s="75">
        <v>2023</v>
      </c>
      <c r="F3" s="31"/>
    </row>
    <row r="4" spans="1:6" ht="8.25" customHeight="1" x14ac:dyDescent="0.3">
      <c r="A4" s="49"/>
      <c r="B4" s="9"/>
      <c r="C4" s="9"/>
      <c r="D4" s="9"/>
      <c r="E4" s="9"/>
      <c r="F4" s="31"/>
    </row>
    <row r="5" spans="1:6" x14ac:dyDescent="0.3">
      <c r="A5" s="1"/>
      <c r="B5" s="112" t="s">
        <v>51</v>
      </c>
      <c r="C5" s="112"/>
      <c r="D5" s="112"/>
      <c r="E5" s="112"/>
      <c r="F5" s="31"/>
    </row>
    <row r="6" spans="1:6" ht="8.25" customHeight="1" x14ac:dyDescent="0.3">
      <c r="A6" s="1"/>
      <c r="B6" s="49"/>
      <c r="C6" s="13"/>
      <c r="D6" s="13"/>
      <c r="E6" s="49"/>
      <c r="F6" s="31"/>
    </row>
    <row r="7" spans="1:6" x14ac:dyDescent="0.3">
      <c r="A7" s="1" t="s">
        <v>92</v>
      </c>
      <c r="B7" s="3">
        <f>SUM(B8:B12)</f>
        <v>152594.20000000001</v>
      </c>
      <c r="C7" s="3">
        <f>SUM(C8:C12)</f>
        <v>168534.40000000002</v>
      </c>
      <c r="D7" s="3">
        <f>SUM(D8:D12)</f>
        <v>170844</v>
      </c>
      <c r="E7" s="3">
        <f>SUM(E8:E12)</f>
        <v>187798.59999999998</v>
      </c>
      <c r="F7" s="3"/>
    </row>
    <row r="8" spans="1:6" x14ac:dyDescent="0.3">
      <c r="A8" s="1" t="s">
        <v>93</v>
      </c>
      <c r="B8" s="3">
        <v>72867.7</v>
      </c>
      <c r="C8" s="3">
        <v>82556</v>
      </c>
      <c r="D8" s="3">
        <v>85626.7</v>
      </c>
      <c r="E8" s="3">
        <v>90023.9</v>
      </c>
      <c r="F8" s="31"/>
    </row>
    <row r="9" spans="1:6" x14ac:dyDescent="0.3">
      <c r="A9" s="1" t="s">
        <v>94</v>
      </c>
      <c r="B9" s="3">
        <v>3629.2</v>
      </c>
      <c r="C9" s="3">
        <v>3875.6</v>
      </c>
      <c r="D9" s="3">
        <v>4192.3999999999996</v>
      </c>
      <c r="E9" s="3">
        <v>4598.6000000000004</v>
      </c>
      <c r="F9" s="31"/>
    </row>
    <row r="10" spans="1:6" x14ac:dyDescent="0.3">
      <c r="A10" s="1" t="s">
        <v>95</v>
      </c>
      <c r="B10" s="3">
        <v>1942.6</v>
      </c>
      <c r="C10" s="3">
        <v>2576.6</v>
      </c>
      <c r="D10" s="3">
        <v>2360.4</v>
      </c>
      <c r="E10" s="3">
        <v>2199.6999999999998</v>
      </c>
      <c r="F10" s="31"/>
    </row>
    <row r="11" spans="1:6" x14ac:dyDescent="0.3">
      <c r="A11" s="1" t="s">
        <v>96</v>
      </c>
      <c r="B11" s="3">
        <v>738.3</v>
      </c>
      <c r="C11" s="3">
        <v>846.1</v>
      </c>
      <c r="D11" s="3">
        <v>794.6</v>
      </c>
      <c r="E11" s="3">
        <v>1082.7</v>
      </c>
      <c r="F11" s="31"/>
    </row>
    <row r="12" spans="1:6" x14ac:dyDescent="0.3">
      <c r="A12" s="1" t="s">
        <v>97</v>
      </c>
      <c r="B12" s="3">
        <v>73416.399999999994</v>
      </c>
      <c r="C12" s="3">
        <v>78680.100000000006</v>
      </c>
      <c r="D12" s="3">
        <v>77869.899999999994</v>
      </c>
      <c r="E12" s="3">
        <v>89893.7</v>
      </c>
      <c r="F12" s="31"/>
    </row>
    <row r="13" spans="1:6" x14ac:dyDescent="0.3">
      <c r="A13" s="1"/>
      <c r="B13" s="3"/>
      <c r="C13" s="3"/>
      <c r="D13" s="3"/>
      <c r="E13" s="3"/>
      <c r="F13" s="31"/>
    </row>
    <row r="14" spans="1:6" x14ac:dyDescent="0.3">
      <c r="A14" s="1" t="s">
        <v>98</v>
      </c>
      <c r="B14" s="3">
        <f>SUM(B15:B19)</f>
        <v>17789.8</v>
      </c>
      <c r="C14" s="3">
        <f>SUM(C15:C19)</f>
        <v>21040.7</v>
      </c>
      <c r="D14" s="3">
        <f>SUM(D15:D19)</f>
        <v>20141.7</v>
      </c>
      <c r="E14" s="3">
        <f>SUM(E15:E19)</f>
        <v>26789.599999999999</v>
      </c>
      <c r="F14" s="24"/>
    </row>
    <row r="15" spans="1:6" x14ac:dyDescent="0.3">
      <c r="A15" s="1" t="s">
        <v>93</v>
      </c>
      <c r="B15" s="3">
        <v>7999.7</v>
      </c>
      <c r="C15" s="3">
        <v>9406.9</v>
      </c>
      <c r="D15" s="3">
        <v>8846.5</v>
      </c>
      <c r="E15" s="3">
        <v>12814.1</v>
      </c>
      <c r="F15" s="31"/>
    </row>
    <row r="16" spans="1:6" x14ac:dyDescent="0.3">
      <c r="A16" s="1" t="s">
        <v>94</v>
      </c>
      <c r="B16" s="3">
        <v>674.3</v>
      </c>
      <c r="C16" s="3">
        <v>1053.8</v>
      </c>
      <c r="D16" s="3">
        <v>731.2</v>
      </c>
      <c r="E16" s="3">
        <v>753.8</v>
      </c>
      <c r="F16" s="31"/>
    </row>
    <row r="17" spans="1:6" x14ac:dyDescent="0.3">
      <c r="A17" s="1" t="s">
        <v>95</v>
      </c>
      <c r="B17" s="3">
        <v>1282.2</v>
      </c>
      <c r="C17" s="3">
        <v>1696.1</v>
      </c>
      <c r="D17" s="3">
        <v>1425</v>
      </c>
      <c r="E17" s="3">
        <v>1582.4</v>
      </c>
      <c r="F17" s="31"/>
    </row>
    <row r="18" spans="1:6" x14ac:dyDescent="0.3">
      <c r="A18" s="1" t="s">
        <v>96</v>
      </c>
      <c r="B18" s="3">
        <v>943.8</v>
      </c>
      <c r="C18" s="3">
        <v>1383.2</v>
      </c>
      <c r="D18" s="3">
        <v>1174.7</v>
      </c>
      <c r="E18" s="3">
        <v>1658.9</v>
      </c>
      <c r="F18" s="31"/>
    </row>
    <row r="19" spans="1:6" x14ac:dyDescent="0.3">
      <c r="A19" s="1" t="s">
        <v>97</v>
      </c>
      <c r="B19" s="3">
        <v>6889.8</v>
      </c>
      <c r="C19" s="3">
        <v>7500.7</v>
      </c>
      <c r="D19" s="3">
        <v>7964.3</v>
      </c>
      <c r="E19" s="3">
        <v>9980.4</v>
      </c>
      <c r="F19" s="31"/>
    </row>
    <row r="20" spans="1:6" x14ac:dyDescent="0.3">
      <c r="A20" s="1"/>
      <c r="B20" s="3"/>
      <c r="C20" s="3"/>
      <c r="D20" s="3"/>
      <c r="E20" s="3"/>
      <c r="F20" s="31"/>
    </row>
    <row r="21" spans="1:6" x14ac:dyDescent="0.3">
      <c r="A21" s="1" t="s">
        <v>99</v>
      </c>
      <c r="B21" s="3">
        <f>SUM(B22:B26)</f>
        <v>4411.1000000000004</v>
      </c>
      <c r="C21" s="3">
        <f>SUM(C22:C26)</f>
        <v>4649.1000000000004</v>
      </c>
      <c r="D21" s="3">
        <f>SUM(D22:D26)</f>
        <v>5170.1000000000004</v>
      </c>
      <c r="E21" s="3">
        <f>SUM(E22:E26)</f>
        <v>5881.1</v>
      </c>
      <c r="F21" s="3"/>
    </row>
    <row r="22" spans="1:6" x14ac:dyDescent="0.3">
      <c r="A22" s="1" t="s">
        <v>93</v>
      </c>
      <c r="B22" s="3">
        <v>2234.6</v>
      </c>
      <c r="C22" s="3">
        <v>2244.3000000000002</v>
      </c>
      <c r="D22" s="3">
        <v>2449.4</v>
      </c>
      <c r="E22" s="3">
        <v>2885.2</v>
      </c>
      <c r="F22" s="31"/>
    </row>
    <row r="23" spans="1:6" x14ac:dyDescent="0.3">
      <c r="A23" s="1" t="s">
        <v>94</v>
      </c>
      <c r="B23" s="3">
        <v>115.9</v>
      </c>
      <c r="C23" s="3">
        <v>213.4</v>
      </c>
      <c r="D23" s="3">
        <v>347.7</v>
      </c>
      <c r="E23" s="3">
        <v>221.3</v>
      </c>
      <c r="F23" s="31"/>
    </row>
    <row r="24" spans="1:6" x14ac:dyDescent="0.3">
      <c r="A24" s="1" t="s">
        <v>95</v>
      </c>
      <c r="B24" s="3">
        <v>53</v>
      </c>
      <c r="C24" s="3">
        <v>89.7</v>
      </c>
      <c r="D24" s="3">
        <v>87.2</v>
      </c>
      <c r="E24" s="3">
        <v>98.6</v>
      </c>
      <c r="F24" s="31"/>
    </row>
    <row r="25" spans="1:6" x14ac:dyDescent="0.3">
      <c r="A25" s="1" t="s">
        <v>96</v>
      </c>
      <c r="B25" s="3">
        <v>41.8</v>
      </c>
      <c r="C25" s="3">
        <v>125.7</v>
      </c>
      <c r="D25" s="3">
        <v>71.400000000000006</v>
      </c>
      <c r="E25" s="3">
        <v>142.4</v>
      </c>
      <c r="F25" s="31"/>
    </row>
    <row r="26" spans="1:6" x14ac:dyDescent="0.3">
      <c r="A26" s="1" t="s">
        <v>97</v>
      </c>
      <c r="B26" s="3">
        <v>1965.8</v>
      </c>
      <c r="C26" s="3">
        <v>1976</v>
      </c>
      <c r="D26" s="3">
        <v>2214.4</v>
      </c>
      <c r="E26" s="3">
        <v>2533.6</v>
      </c>
      <c r="F26" s="31"/>
    </row>
    <row r="27" spans="1:6" x14ac:dyDescent="0.3">
      <c r="A27" s="1"/>
      <c r="B27" s="3"/>
      <c r="C27" s="3"/>
      <c r="D27" s="3"/>
      <c r="E27" s="3"/>
      <c r="F27" s="31"/>
    </row>
    <row r="28" spans="1:6" x14ac:dyDescent="0.3">
      <c r="A28" s="1" t="s">
        <v>100</v>
      </c>
      <c r="B28" s="3">
        <f>SUM(B29:B33)</f>
        <v>4722</v>
      </c>
      <c r="C28" s="3">
        <f>SUM(C29:C33)</f>
        <v>5048.3999999999996</v>
      </c>
      <c r="D28" s="3">
        <f>SUM(D29:D33)</f>
        <v>4264</v>
      </c>
      <c r="E28" s="3">
        <f>SUM(E29:E33)</f>
        <v>4314.7000000000007</v>
      </c>
      <c r="F28" s="3"/>
    </row>
    <row r="29" spans="1:6" x14ac:dyDescent="0.3">
      <c r="A29" s="1" t="s">
        <v>93</v>
      </c>
      <c r="B29" s="3">
        <v>690.4</v>
      </c>
      <c r="C29" s="3">
        <v>918.6</v>
      </c>
      <c r="D29" s="3">
        <v>706.6</v>
      </c>
      <c r="E29" s="3">
        <v>770.6</v>
      </c>
      <c r="F29" s="31"/>
    </row>
    <row r="30" spans="1:6" x14ac:dyDescent="0.3">
      <c r="A30" s="1" t="s">
        <v>94</v>
      </c>
      <c r="B30" s="3">
        <v>588.1</v>
      </c>
      <c r="C30" s="3">
        <v>806.4</v>
      </c>
      <c r="D30" s="3">
        <v>608</v>
      </c>
      <c r="E30" s="3">
        <v>724.8</v>
      </c>
      <c r="F30" s="31"/>
    </row>
    <row r="31" spans="1:6" x14ac:dyDescent="0.3">
      <c r="A31" s="1" t="s">
        <v>95</v>
      </c>
      <c r="B31" s="3">
        <v>1420.8</v>
      </c>
      <c r="C31" s="3">
        <v>1337.9</v>
      </c>
      <c r="D31" s="3">
        <v>1222.2</v>
      </c>
      <c r="E31" s="3">
        <v>1290.0999999999999</v>
      </c>
      <c r="F31" s="31"/>
    </row>
    <row r="32" spans="1:6" x14ac:dyDescent="0.3">
      <c r="A32" s="1" t="s">
        <v>96</v>
      </c>
      <c r="B32" s="3">
        <v>44.5</v>
      </c>
      <c r="C32" s="3">
        <v>71</v>
      </c>
      <c r="D32" s="3">
        <v>50.4</v>
      </c>
      <c r="E32" s="3">
        <v>53.8</v>
      </c>
      <c r="F32" s="31"/>
    </row>
    <row r="33" spans="1:6" x14ac:dyDescent="0.3">
      <c r="A33" s="1" t="s">
        <v>97</v>
      </c>
      <c r="B33" s="3">
        <v>1978.2</v>
      </c>
      <c r="C33" s="3">
        <v>1914.5</v>
      </c>
      <c r="D33" s="3">
        <v>1676.8</v>
      </c>
      <c r="E33" s="3">
        <v>1475.4</v>
      </c>
      <c r="F33" s="31"/>
    </row>
    <row r="34" spans="1:6" x14ac:dyDescent="0.3">
      <c r="A34" s="1"/>
      <c r="B34" s="3"/>
      <c r="C34" s="3"/>
      <c r="D34" s="3"/>
      <c r="E34" s="3"/>
      <c r="F34" s="31"/>
    </row>
    <row r="35" spans="1:6" x14ac:dyDescent="0.3">
      <c r="A35" s="1" t="s">
        <v>103</v>
      </c>
      <c r="B35" s="3">
        <f>SUM(B36:B40)</f>
        <v>179867.69999999998</v>
      </c>
      <c r="C35" s="3">
        <f>SUM(C36:C40)</f>
        <v>199644.79999999999</v>
      </c>
      <c r="D35" s="3">
        <f>SUM(D36:D40)</f>
        <v>200834.3</v>
      </c>
      <c r="E35" s="3">
        <f>SUM(E36:E40)</f>
        <v>225193.2</v>
      </c>
      <c r="F35" s="31"/>
    </row>
    <row r="36" spans="1:6" x14ac:dyDescent="0.3">
      <c r="A36" s="1" t="s">
        <v>93</v>
      </c>
      <c r="B36" s="3">
        <v>83937.2</v>
      </c>
      <c r="C36" s="3">
        <v>95294</v>
      </c>
      <c r="D36" s="3">
        <v>97801.4</v>
      </c>
      <c r="E36" s="3">
        <v>106620</v>
      </c>
      <c r="F36" s="31"/>
    </row>
    <row r="37" spans="1:6" x14ac:dyDescent="0.3">
      <c r="A37" s="1" t="s">
        <v>94</v>
      </c>
      <c r="B37" s="3">
        <v>5018</v>
      </c>
      <c r="C37" s="3">
        <v>5959.6</v>
      </c>
      <c r="D37" s="3">
        <v>5891.8</v>
      </c>
      <c r="E37" s="3">
        <v>6314.3</v>
      </c>
      <c r="F37" s="31"/>
    </row>
    <row r="38" spans="1:6" x14ac:dyDescent="0.3">
      <c r="A38" s="1" t="s">
        <v>95</v>
      </c>
      <c r="B38" s="3">
        <v>4708.8999999999996</v>
      </c>
      <c r="C38" s="3">
        <v>5710.3</v>
      </c>
      <c r="D38" s="3">
        <v>5109.2</v>
      </c>
      <c r="E38" s="3">
        <v>5185.8999999999996</v>
      </c>
      <c r="F38" s="31"/>
    </row>
    <row r="39" spans="1:6" x14ac:dyDescent="0.3">
      <c r="A39" s="1" t="s">
        <v>96</v>
      </c>
      <c r="B39" s="3">
        <v>1768.4</v>
      </c>
      <c r="C39" s="3">
        <v>2426</v>
      </c>
      <c r="D39" s="3">
        <v>2091.1</v>
      </c>
      <c r="E39" s="3">
        <v>2937.8</v>
      </c>
      <c r="F39" s="31"/>
    </row>
    <row r="40" spans="1:6" x14ac:dyDescent="0.3">
      <c r="A40" s="41" t="s">
        <v>97</v>
      </c>
      <c r="B40" s="73">
        <v>84435.199999999997</v>
      </c>
      <c r="C40" s="73">
        <v>90254.9</v>
      </c>
      <c r="D40" s="73">
        <v>89940.800000000003</v>
      </c>
      <c r="E40" s="73">
        <v>104135.2</v>
      </c>
      <c r="F40" s="31"/>
    </row>
    <row r="41" spans="1:6" ht="3.9" customHeight="1" x14ac:dyDescent="0.3">
      <c r="A41" s="1"/>
      <c r="B41" s="3"/>
      <c r="C41" s="3"/>
      <c r="D41" s="3"/>
      <c r="E41" s="3"/>
      <c r="F41" s="31"/>
    </row>
    <row r="42" spans="1:6" ht="14.1" customHeight="1" x14ac:dyDescent="0.3">
      <c r="A42" s="1" t="s">
        <v>243</v>
      </c>
      <c r="B42" s="3"/>
      <c r="C42" s="3"/>
      <c r="D42" s="3"/>
      <c r="E42" s="3"/>
      <c r="F42" s="31"/>
    </row>
    <row r="43" spans="1:6" ht="14.1" customHeight="1" x14ac:dyDescent="0.3">
      <c r="A43" s="1" t="s">
        <v>102</v>
      </c>
      <c r="B43" s="98"/>
      <c r="C43" s="98"/>
      <c r="D43" s="94"/>
      <c r="E43" s="19"/>
      <c r="F43" s="31"/>
    </row>
    <row r="44" spans="1:6" ht="6.9" customHeight="1" x14ac:dyDescent="0.3">
      <c r="A44" s="99"/>
      <c r="B44" s="19"/>
      <c r="C44" s="19"/>
      <c r="D44" s="94"/>
      <c r="E44" s="19"/>
      <c r="F44" s="31"/>
    </row>
    <row r="45" spans="1:6" ht="14.1" customHeight="1" x14ac:dyDescent="0.3">
      <c r="A45" s="114" t="s">
        <v>226</v>
      </c>
      <c r="B45" s="114"/>
      <c r="C45" s="114"/>
      <c r="D45" s="114"/>
      <c r="E45" s="114"/>
      <c r="F45" s="31"/>
    </row>
    <row r="46" spans="1:6" ht="14.1" customHeight="1" x14ac:dyDescent="0.3">
      <c r="A46" s="62" t="s">
        <v>204</v>
      </c>
      <c r="B46" s="62"/>
      <c r="C46" s="62"/>
      <c r="D46" s="62"/>
      <c r="E46" s="62"/>
      <c r="F46" s="31"/>
    </row>
    <row r="47" spans="1:6" ht="6.9" customHeight="1" x14ac:dyDescent="0.3">
      <c r="A47" s="99"/>
      <c r="B47" s="98"/>
      <c r="C47" s="98"/>
      <c r="D47" s="94"/>
      <c r="E47" s="19"/>
      <c r="F47" s="31"/>
    </row>
    <row r="48" spans="1:6" ht="14.1" customHeight="1" x14ac:dyDescent="0.3">
      <c r="A48" s="1" t="s">
        <v>242</v>
      </c>
      <c r="B48" s="99"/>
      <c r="C48" s="99"/>
      <c r="D48" s="3"/>
      <c r="E48" s="99"/>
      <c r="F48" s="7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6" x14ac:dyDescent="0.3">
      <c r="A1" s="76" t="s">
        <v>196</v>
      </c>
      <c r="B1" s="77"/>
      <c r="C1" s="3"/>
      <c r="D1" s="77"/>
      <c r="E1" s="77"/>
      <c r="F1" s="3"/>
    </row>
    <row r="2" spans="1:6" x14ac:dyDescent="0.3">
      <c r="A2" s="77"/>
      <c r="B2" s="40" t="s">
        <v>229</v>
      </c>
      <c r="C2" s="40" t="s">
        <v>230</v>
      </c>
      <c r="D2" s="40" t="s">
        <v>237</v>
      </c>
      <c r="E2" s="40" t="s">
        <v>237</v>
      </c>
      <c r="F2" s="3"/>
    </row>
    <row r="3" spans="1:6" x14ac:dyDescent="0.3">
      <c r="A3" s="78" t="s">
        <v>104</v>
      </c>
      <c r="B3" s="42">
        <v>2024</v>
      </c>
      <c r="C3" s="42">
        <v>2024</v>
      </c>
      <c r="D3" s="42">
        <v>2024</v>
      </c>
      <c r="E3" s="42">
        <v>2023</v>
      </c>
      <c r="F3" s="3"/>
    </row>
    <row r="4" spans="1:6" ht="8.25" customHeight="1" x14ac:dyDescent="0.3">
      <c r="A4" s="79"/>
      <c r="B4" s="9"/>
      <c r="C4" s="9"/>
      <c r="D4" s="2"/>
      <c r="E4" s="2"/>
      <c r="F4" s="9"/>
    </row>
    <row r="5" spans="1:6" x14ac:dyDescent="0.3">
      <c r="A5" s="77"/>
      <c r="B5" s="112" t="s">
        <v>105</v>
      </c>
      <c r="C5" s="112"/>
      <c r="D5" s="112"/>
      <c r="E5" s="112"/>
      <c r="F5" s="13"/>
    </row>
    <row r="6" spans="1:6" ht="7.5" customHeight="1" x14ac:dyDescent="0.3">
      <c r="A6" s="77"/>
      <c r="B6" s="51"/>
      <c r="C6" s="13"/>
      <c r="D6" s="49"/>
      <c r="E6" s="49"/>
      <c r="F6" s="13"/>
    </row>
    <row r="7" spans="1:6" x14ac:dyDescent="0.3">
      <c r="A7" s="77" t="s">
        <v>106</v>
      </c>
      <c r="B7" s="3">
        <v>83594.600000000006</v>
      </c>
      <c r="C7" s="3">
        <v>90686.1</v>
      </c>
      <c r="D7" s="3">
        <v>102440.2</v>
      </c>
      <c r="E7" s="9">
        <v>115773.5</v>
      </c>
      <c r="F7" s="3"/>
    </row>
    <row r="8" spans="1:6" x14ac:dyDescent="0.3">
      <c r="A8" s="77" t="s">
        <v>107</v>
      </c>
      <c r="B8" s="3">
        <v>1937.9</v>
      </c>
      <c r="C8" s="3">
        <v>2092.4</v>
      </c>
      <c r="D8" s="3">
        <v>2185</v>
      </c>
      <c r="E8" s="9">
        <v>2867.6</v>
      </c>
      <c r="F8" s="3"/>
    </row>
    <row r="9" spans="1:6" x14ac:dyDescent="0.3">
      <c r="A9" s="77" t="s">
        <v>108</v>
      </c>
      <c r="B9" s="3">
        <v>6625.9</v>
      </c>
      <c r="C9" s="3">
        <v>7034.5</v>
      </c>
      <c r="D9" s="3">
        <v>10494.6</v>
      </c>
      <c r="E9" s="9">
        <v>8696.7000000000007</v>
      </c>
      <c r="F9" s="3"/>
    </row>
    <row r="10" spans="1:6" x14ac:dyDescent="0.3">
      <c r="A10" s="77" t="s">
        <v>109</v>
      </c>
      <c r="B10" s="3">
        <v>6138.4</v>
      </c>
      <c r="C10" s="3">
        <v>11254.2</v>
      </c>
      <c r="D10" s="3">
        <v>9009.6</v>
      </c>
      <c r="E10" s="9">
        <v>12910.4</v>
      </c>
      <c r="F10" s="3"/>
    </row>
    <row r="11" spans="1:6" x14ac:dyDescent="0.3">
      <c r="A11" s="77" t="s">
        <v>110</v>
      </c>
      <c r="B11" s="3">
        <v>9550.2000000000007</v>
      </c>
      <c r="C11" s="3">
        <v>8176.4</v>
      </c>
      <c r="D11" s="3">
        <v>7440.7</v>
      </c>
      <c r="E11" s="9">
        <v>9536.7000000000007</v>
      </c>
      <c r="F11" s="3"/>
    </row>
    <row r="12" spans="1:6" x14ac:dyDescent="0.3">
      <c r="A12" s="77" t="s">
        <v>111</v>
      </c>
      <c r="B12" s="3">
        <v>5108.2</v>
      </c>
      <c r="C12" s="3">
        <v>4611.3999999999996</v>
      </c>
      <c r="D12" s="3">
        <v>6209.7</v>
      </c>
      <c r="E12" s="9">
        <v>7414.5</v>
      </c>
      <c r="F12" s="3"/>
    </row>
    <row r="13" spans="1:6" x14ac:dyDescent="0.3">
      <c r="A13" s="77" t="s">
        <v>112</v>
      </c>
      <c r="B13" s="3">
        <v>15384.9</v>
      </c>
      <c r="C13" s="3">
        <v>18413.400000000001</v>
      </c>
      <c r="D13" s="3">
        <v>20469.099999999999</v>
      </c>
      <c r="E13" s="9">
        <v>21918.7</v>
      </c>
      <c r="F13" s="3"/>
    </row>
    <row r="14" spans="1:6" x14ac:dyDescent="0.3">
      <c r="A14" s="77" t="s">
        <v>113</v>
      </c>
      <c r="B14" s="3">
        <v>21779.1</v>
      </c>
      <c r="C14" s="3">
        <v>22648.3</v>
      </c>
      <c r="D14" s="3">
        <v>23636.799999999999</v>
      </c>
      <c r="E14" s="9">
        <v>28982.799999999999</v>
      </c>
      <c r="F14" s="3"/>
    </row>
    <row r="15" spans="1:6" x14ac:dyDescent="0.3">
      <c r="A15" s="77" t="s">
        <v>114</v>
      </c>
      <c r="B15" s="3">
        <v>17021.5</v>
      </c>
      <c r="C15" s="3">
        <v>16394.099999999999</v>
      </c>
      <c r="D15" s="3">
        <v>22933.3</v>
      </c>
      <c r="E15" s="9">
        <v>23360.400000000001</v>
      </c>
      <c r="F15" s="3"/>
    </row>
    <row r="16" spans="1:6" x14ac:dyDescent="0.3">
      <c r="A16" s="77" t="s">
        <v>115</v>
      </c>
      <c r="B16" s="3">
        <v>4628.2</v>
      </c>
      <c r="C16" s="3">
        <v>3974.6</v>
      </c>
      <c r="D16" s="3">
        <v>3710.3</v>
      </c>
      <c r="E16" s="9">
        <v>3821.1</v>
      </c>
      <c r="F16" s="3"/>
    </row>
    <row r="17" spans="1:6" x14ac:dyDescent="0.3">
      <c r="A17" s="77" t="s">
        <v>116</v>
      </c>
      <c r="B17" s="3">
        <v>1817.2</v>
      </c>
      <c r="C17" s="3">
        <v>1767.7</v>
      </c>
      <c r="D17" s="3">
        <v>1950.1</v>
      </c>
      <c r="E17" s="9">
        <v>1292.8</v>
      </c>
      <c r="F17" s="3"/>
    </row>
    <row r="18" spans="1:6" x14ac:dyDescent="0.3">
      <c r="A18" s="77" t="s">
        <v>117</v>
      </c>
      <c r="B18" s="3">
        <v>2665.8</v>
      </c>
      <c r="C18" s="3">
        <v>2104.8000000000002</v>
      </c>
      <c r="D18" s="3">
        <v>1602.7</v>
      </c>
      <c r="E18" s="9">
        <v>2306.4</v>
      </c>
      <c r="F18" s="3"/>
    </row>
    <row r="19" spans="1:6" x14ac:dyDescent="0.3">
      <c r="A19" s="77" t="s">
        <v>118</v>
      </c>
      <c r="B19" s="3">
        <v>18296.400000000001</v>
      </c>
      <c r="C19" s="3">
        <v>16612.599999999999</v>
      </c>
      <c r="D19" s="3">
        <v>19319.8</v>
      </c>
      <c r="E19" s="9">
        <v>17628.400000000001</v>
      </c>
      <c r="F19" s="3"/>
    </row>
    <row r="20" spans="1:6" x14ac:dyDescent="0.3">
      <c r="A20" s="77" t="s">
        <v>119</v>
      </c>
      <c r="B20" s="3">
        <v>814.7</v>
      </c>
      <c r="C20" s="3">
        <v>753.3</v>
      </c>
      <c r="D20" s="3">
        <v>1109.7</v>
      </c>
      <c r="E20" s="9">
        <v>1095.3</v>
      </c>
      <c r="F20" s="3"/>
    </row>
    <row r="21" spans="1:6" x14ac:dyDescent="0.3">
      <c r="A21" s="77" t="s">
        <v>120</v>
      </c>
      <c r="B21" s="3">
        <v>1571.7</v>
      </c>
      <c r="C21" s="3">
        <v>1586.3</v>
      </c>
      <c r="D21" s="3">
        <v>1788.4</v>
      </c>
      <c r="E21" s="9">
        <v>1824.6</v>
      </c>
      <c r="F21" s="3"/>
    </row>
    <row r="22" spans="1:6" x14ac:dyDescent="0.3">
      <c r="A22" s="77" t="s">
        <v>121</v>
      </c>
      <c r="B22" s="3">
        <v>1325.4</v>
      </c>
      <c r="C22" s="3">
        <v>1690.8</v>
      </c>
      <c r="D22" s="3">
        <v>1669.4</v>
      </c>
      <c r="E22" s="9">
        <v>1657.7</v>
      </c>
      <c r="F22" s="3"/>
    </row>
    <row r="23" spans="1:6" x14ac:dyDescent="0.3">
      <c r="A23" s="77" t="s">
        <v>122</v>
      </c>
      <c r="B23" s="3">
        <v>12570.2</v>
      </c>
      <c r="C23" s="3">
        <v>10862.9</v>
      </c>
      <c r="D23" s="3">
        <v>12738.2</v>
      </c>
      <c r="E23" s="9">
        <v>10892.4</v>
      </c>
      <c r="F23" s="3"/>
    </row>
    <row r="24" spans="1:6" x14ac:dyDescent="0.3">
      <c r="A24" s="77" t="s">
        <v>123</v>
      </c>
      <c r="B24" s="3">
        <v>435053.4</v>
      </c>
      <c r="C24" s="3">
        <v>436733.1</v>
      </c>
      <c r="D24" s="3">
        <v>435142.40000000002</v>
      </c>
      <c r="E24" s="9">
        <v>424831.7</v>
      </c>
      <c r="F24" s="3"/>
    </row>
    <row r="25" spans="1:6" x14ac:dyDescent="0.3">
      <c r="A25" s="77" t="s">
        <v>124</v>
      </c>
      <c r="B25" s="3">
        <v>447</v>
      </c>
      <c r="C25" s="3">
        <v>680.3</v>
      </c>
      <c r="D25" s="3">
        <v>926.7</v>
      </c>
      <c r="E25" s="9">
        <v>529.20000000000005</v>
      </c>
      <c r="F25" s="3"/>
    </row>
    <row r="26" spans="1:6" x14ac:dyDescent="0.3">
      <c r="A26" s="77" t="s">
        <v>125</v>
      </c>
      <c r="B26" s="3">
        <v>49354.3</v>
      </c>
      <c r="C26" s="3">
        <v>58857.1</v>
      </c>
      <c r="D26" s="3">
        <v>54475.7</v>
      </c>
      <c r="E26" s="9">
        <v>65943.399999999994</v>
      </c>
      <c r="F26" s="3"/>
    </row>
    <row r="27" spans="1:6" x14ac:dyDescent="0.3">
      <c r="A27" s="77" t="s">
        <v>126</v>
      </c>
      <c r="B27" s="3">
        <v>18353.599999999999</v>
      </c>
      <c r="C27" s="3">
        <v>21586.1</v>
      </c>
      <c r="D27" s="3">
        <v>18791.8</v>
      </c>
      <c r="E27" s="9">
        <v>18799.8</v>
      </c>
      <c r="F27" s="3"/>
    </row>
    <row r="28" spans="1:6" x14ac:dyDescent="0.3">
      <c r="A28" s="77" t="s">
        <v>127</v>
      </c>
      <c r="B28" s="3">
        <v>147331.4</v>
      </c>
      <c r="C28" s="3">
        <v>125668.8</v>
      </c>
      <c r="D28" s="3">
        <v>96703.3</v>
      </c>
      <c r="E28" s="9">
        <v>102003.9</v>
      </c>
      <c r="F28" s="3"/>
    </row>
    <row r="29" spans="1:6" x14ac:dyDescent="0.3">
      <c r="A29" s="77" t="s">
        <v>129</v>
      </c>
      <c r="B29" s="3">
        <v>74435.899999999994</v>
      </c>
      <c r="C29" s="3">
        <v>82778.2</v>
      </c>
      <c r="D29" s="3">
        <v>103111.4</v>
      </c>
      <c r="E29" s="9">
        <v>82124.2</v>
      </c>
      <c r="F29" s="3"/>
    </row>
    <row r="30" spans="1:6" x14ac:dyDescent="0.3">
      <c r="A30" s="77" t="s">
        <v>130</v>
      </c>
      <c r="B30" s="3">
        <v>12920</v>
      </c>
      <c r="C30" s="3">
        <v>15500.1</v>
      </c>
      <c r="D30" s="3">
        <v>16002.6</v>
      </c>
      <c r="E30" s="9">
        <v>17500.400000000001</v>
      </c>
      <c r="F30" s="3"/>
    </row>
    <row r="31" spans="1:6" x14ac:dyDescent="0.3">
      <c r="A31" s="77" t="s">
        <v>131</v>
      </c>
      <c r="B31" s="3">
        <v>743.2</v>
      </c>
      <c r="C31" s="3">
        <v>733.4</v>
      </c>
      <c r="D31" s="3">
        <v>785.5</v>
      </c>
      <c r="E31" s="9">
        <v>438.8</v>
      </c>
      <c r="F31" s="3"/>
    </row>
    <row r="32" spans="1:6" x14ac:dyDescent="0.3">
      <c r="A32" s="77" t="s">
        <v>132</v>
      </c>
      <c r="B32" s="3">
        <v>644</v>
      </c>
      <c r="C32" s="3">
        <v>660.4</v>
      </c>
      <c r="D32" s="3">
        <v>587.79999999999995</v>
      </c>
      <c r="E32" s="9">
        <v>678.4</v>
      </c>
      <c r="F32" s="3"/>
    </row>
    <row r="33" spans="1:6" x14ac:dyDescent="0.3">
      <c r="A33" s="77" t="s">
        <v>133</v>
      </c>
      <c r="B33" s="3">
        <v>2690.9</v>
      </c>
      <c r="C33" s="3">
        <v>4155.1000000000004</v>
      </c>
      <c r="D33" s="3">
        <v>4404.1000000000004</v>
      </c>
      <c r="E33" s="9">
        <v>4237.8</v>
      </c>
      <c r="F33" s="3"/>
    </row>
    <row r="34" spans="1:6" x14ac:dyDescent="0.3">
      <c r="A34" s="77" t="s">
        <v>134</v>
      </c>
      <c r="B34" s="3">
        <v>911.2</v>
      </c>
      <c r="C34" s="3">
        <v>694.4</v>
      </c>
      <c r="D34" s="3">
        <v>759.1</v>
      </c>
      <c r="E34" s="9">
        <v>1027.8</v>
      </c>
      <c r="F34" s="3"/>
    </row>
    <row r="35" spans="1:6" x14ac:dyDescent="0.3">
      <c r="A35" s="77" t="s">
        <v>217</v>
      </c>
      <c r="B35" s="3">
        <v>429.1</v>
      </c>
      <c r="C35" s="3">
        <v>377.9</v>
      </c>
      <c r="D35" s="3">
        <v>499.7</v>
      </c>
      <c r="E35" s="9">
        <v>804.9</v>
      </c>
      <c r="F35" s="3"/>
    </row>
    <row r="36" spans="1:6" x14ac:dyDescent="0.3">
      <c r="A36" s="77" t="s">
        <v>135</v>
      </c>
      <c r="B36" s="3">
        <v>56007.1</v>
      </c>
      <c r="C36" s="3">
        <v>56045</v>
      </c>
      <c r="D36" s="3">
        <v>70179.5</v>
      </c>
      <c r="E36" s="9">
        <v>63968</v>
      </c>
      <c r="F36" s="3"/>
    </row>
    <row r="37" spans="1:6" x14ac:dyDescent="0.3">
      <c r="A37" s="77" t="s">
        <v>136</v>
      </c>
      <c r="B37" s="3">
        <v>1523.7</v>
      </c>
      <c r="C37" s="3">
        <v>1206.0999999999999</v>
      </c>
      <c r="D37" s="3">
        <v>1593.9</v>
      </c>
      <c r="E37" s="9">
        <v>1876.3</v>
      </c>
      <c r="F37" s="3"/>
    </row>
    <row r="38" spans="1:6" x14ac:dyDescent="0.3">
      <c r="A38" s="77" t="s">
        <v>137</v>
      </c>
      <c r="B38" s="3">
        <v>4358.7</v>
      </c>
      <c r="C38" s="3">
        <v>2915.2</v>
      </c>
      <c r="D38" s="3">
        <v>4112.1000000000004</v>
      </c>
      <c r="E38" s="9">
        <v>3962.5</v>
      </c>
      <c r="F38" s="3"/>
    </row>
    <row r="39" spans="1:6" x14ac:dyDescent="0.3">
      <c r="A39" s="77" t="s">
        <v>138</v>
      </c>
      <c r="B39" s="3">
        <v>5266.1</v>
      </c>
      <c r="C39" s="3">
        <v>5118.7</v>
      </c>
      <c r="D39" s="3">
        <v>5614</v>
      </c>
      <c r="E39" s="9">
        <v>5152.1000000000004</v>
      </c>
      <c r="F39" s="3"/>
    </row>
    <row r="40" spans="1:6" x14ac:dyDescent="0.3">
      <c r="A40" s="77" t="s">
        <v>139</v>
      </c>
      <c r="B40" s="3">
        <v>845</v>
      </c>
      <c r="C40" s="3">
        <v>750.4</v>
      </c>
      <c r="D40" s="3">
        <v>685.2</v>
      </c>
      <c r="E40" s="9">
        <v>862.8</v>
      </c>
      <c r="F40" s="3"/>
    </row>
    <row r="41" spans="1:6" x14ac:dyDescent="0.3">
      <c r="A41" s="77" t="s">
        <v>140</v>
      </c>
      <c r="B41" s="3">
        <v>3291.5</v>
      </c>
      <c r="C41" s="3">
        <v>3065.2</v>
      </c>
      <c r="D41" s="3">
        <v>3531.5</v>
      </c>
      <c r="E41" s="9">
        <v>3689.9</v>
      </c>
      <c r="F41" s="3"/>
    </row>
    <row r="42" spans="1:6" x14ac:dyDescent="0.3">
      <c r="A42" s="77" t="s">
        <v>141</v>
      </c>
      <c r="B42" s="3">
        <v>54140.1</v>
      </c>
      <c r="C42" s="3">
        <v>55082.9</v>
      </c>
      <c r="D42" s="3">
        <v>51228.3</v>
      </c>
      <c r="E42" s="9">
        <v>50304.6</v>
      </c>
      <c r="F42" s="3"/>
    </row>
    <row r="43" spans="1:6" x14ac:dyDescent="0.3">
      <c r="A43" s="77" t="s">
        <v>142</v>
      </c>
      <c r="B43" s="3">
        <v>29.6</v>
      </c>
      <c r="C43" s="3">
        <v>24.9</v>
      </c>
      <c r="D43" s="3">
        <v>20</v>
      </c>
      <c r="E43" s="9">
        <v>59.1</v>
      </c>
      <c r="F43" s="3"/>
    </row>
    <row r="44" spans="1:6" x14ac:dyDescent="0.3">
      <c r="A44" s="77" t="s">
        <v>143</v>
      </c>
      <c r="B44" s="3">
        <v>9548.5</v>
      </c>
      <c r="C44" s="3">
        <v>12857.1</v>
      </c>
      <c r="D44" s="3">
        <v>16497.400000000001</v>
      </c>
      <c r="E44" s="9">
        <v>13820.7</v>
      </c>
      <c r="F44" s="3"/>
    </row>
    <row r="45" spans="1:6" x14ac:dyDescent="0.3">
      <c r="A45" s="77" t="s">
        <v>144</v>
      </c>
      <c r="B45" s="3">
        <v>4572.5</v>
      </c>
      <c r="C45" s="3">
        <v>6723.9</v>
      </c>
      <c r="D45" s="3">
        <v>8740.2000000000007</v>
      </c>
      <c r="E45" s="9">
        <v>5878.6</v>
      </c>
      <c r="F45" s="3"/>
    </row>
    <row r="46" spans="1:6" x14ac:dyDescent="0.3">
      <c r="A46" s="77" t="s">
        <v>199</v>
      </c>
      <c r="B46" s="3">
        <v>750.4</v>
      </c>
      <c r="C46" s="3">
        <v>979.9</v>
      </c>
      <c r="D46" s="3">
        <v>1494.3</v>
      </c>
      <c r="E46" s="9">
        <v>1527.8</v>
      </c>
      <c r="F46" s="3"/>
    </row>
    <row r="47" spans="1:6" x14ac:dyDescent="0.3">
      <c r="A47" s="77" t="s">
        <v>145</v>
      </c>
      <c r="B47" s="3">
        <v>1202.2</v>
      </c>
      <c r="C47" s="3">
        <v>1627</v>
      </c>
      <c r="D47" s="3">
        <v>1907.5</v>
      </c>
      <c r="E47" s="9">
        <v>2370</v>
      </c>
      <c r="F47" s="3"/>
    </row>
    <row r="48" spans="1:6" x14ac:dyDescent="0.3">
      <c r="A48" s="77" t="s">
        <v>146</v>
      </c>
      <c r="B48" s="3">
        <v>774.8</v>
      </c>
      <c r="C48" s="3">
        <v>813.6</v>
      </c>
      <c r="D48" s="3">
        <v>685.6</v>
      </c>
      <c r="E48" s="9">
        <v>506.7</v>
      </c>
      <c r="F48" s="3"/>
    </row>
    <row r="49" spans="1:6" x14ac:dyDescent="0.3">
      <c r="A49" s="77" t="s">
        <v>187</v>
      </c>
      <c r="B49" s="3">
        <v>1472.6</v>
      </c>
      <c r="C49" s="3">
        <v>1404.1</v>
      </c>
      <c r="D49" s="3">
        <v>2428.8000000000002</v>
      </c>
      <c r="E49" s="9">
        <v>1577.3</v>
      </c>
      <c r="F49" s="3"/>
    </row>
    <row r="50" spans="1:6" ht="15.75" customHeight="1" x14ac:dyDescent="0.3">
      <c r="A50" s="76" t="s">
        <v>147</v>
      </c>
      <c r="B50" s="73">
        <v>551150.69999999995</v>
      </c>
      <c r="C50" s="73">
        <v>560888.4</v>
      </c>
      <c r="D50" s="73">
        <v>577130.19999999995</v>
      </c>
      <c r="E50" s="80">
        <v>575934.4</v>
      </c>
      <c r="F50" s="3"/>
    </row>
    <row r="51" spans="1:6" ht="3.9" customHeight="1" x14ac:dyDescent="0.3">
      <c r="A51" s="77"/>
      <c r="B51" s="3"/>
      <c r="C51" s="3"/>
      <c r="D51" s="81"/>
      <c r="E51" s="81"/>
      <c r="F51" s="3"/>
    </row>
    <row r="52" spans="1:6" ht="14.1" customHeight="1" x14ac:dyDescent="0.3">
      <c r="A52" s="77" t="s">
        <v>243</v>
      </c>
      <c r="B52" s="77"/>
      <c r="C52" s="3"/>
      <c r="D52" s="77"/>
      <c r="E52" s="77"/>
      <c r="F52" s="3"/>
    </row>
    <row r="53" spans="1:6" ht="14.1" customHeight="1" x14ac:dyDescent="0.3">
      <c r="A53" s="77" t="s">
        <v>200</v>
      </c>
      <c r="B53" s="77"/>
      <c r="C53" s="3"/>
      <c r="D53" s="77"/>
      <c r="E53" s="77"/>
      <c r="F53" s="3"/>
    </row>
    <row r="54" spans="1:6" ht="6.9" customHeight="1" x14ac:dyDescent="0.3">
      <c r="A54" s="77"/>
      <c r="B54" s="77"/>
      <c r="C54" s="3"/>
      <c r="D54" s="77"/>
      <c r="E54" s="77"/>
      <c r="F54" s="3"/>
    </row>
    <row r="55" spans="1:6" ht="14.1" customHeight="1" x14ac:dyDescent="0.3">
      <c r="A55" s="114" t="s">
        <v>226</v>
      </c>
      <c r="B55" s="114"/>
      <c r="C55" s="114"/>
      <c r="D55" s="114"/>
      <c r="E55" s="114"/>
      <c r="F55" s="3"/>
    </row>
    <row r="56" spans="1:6" ht="14.1" customHeight="1" x14ac:dyDescent="0.3">
      <c r="A56" s="82" t="s">
        <v>204</v>
      </c>
      <c r="B56" s="82"/>
      <c r="C56" s="82"/>
      <c r="D56" s="82"/>
      <c r="E56" s="82"/>
      <c r="F56" s="3"/>
    </row>
    <row r="57" spans="1:6" ht="6.9" customHeight="1" x14ac:dyDescent="0.3">
      <c r="A57" s="60"/>
      <c r="B57" s="77"/>
      <c r="C57" s="3"/>
      <c r="D57" s="77"/>
      <c r="E57" s="77"/>
      <c r="F57" s="3"/>
    </row>
    <row r="58" spans="1:6" ht="14.1" customHeight="1" x14ac:dyDescent="0.3">
      <c r="A58" s="77" t="s">
        <v>242</v>
      </c>
      <c r="B58" s="60"/>
      <c r="C58" s="3"/>
      <c r="D58" s="60"/>
      <c r="E58" s="60"/>
    </row>
  </sheetData>
  <mergeCells count="2">
    <mergeCell ref="B5:E5"/>
    <mergeCell ref="A55:E55"/>
  </mergeCells>
  <pageMargins left="0.7" right="0.7" top="0.75" bottom="0.75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56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  <col min="6" max="6" width="11.109375" bestFit="1" customWidth="1"/>
  </cols>
  <sheetData>
    <row r="1" spans="1:6" x14ac:dyDescent="0.3">
      <c r="A1" s="83" t="s">
        <v>197</v>
      </c>
      <c r="B1" s="83"/>
      <c r="C1" s="83"/>
      <c r="D1" s="84"/>
      <c r="E1" s="84"/>
      <c r="F1" s="25"/>
    </row>
    <row r="2" spans="1:6" x14ac:dyDescent="0.3">
      <c r="A2" s="26"/>
      <c r="B2" s="106" t="s">
        <v>229</v>
      </c>
      <c r="C2" s="106" t="s">
        <v>230</v>
      </c>
      <c r="D2" s="106" t="s">
        <v>237</v>
      </c>
      <c r="E2" s="106" t="s">
        <v>237</v>
      </c>
      <c r="F2" s="25"/>
    </row>
    <row r="3" spans="1:6" x14ac:dyDescent="0.3">
      <c r="A3" s="85" t="s">
        <v>104</v>
      </c>
      <c r="B3" s="42">
        <v>2024</v>
      </c>
      <c r="C3" s="42">
        <v>2024</v>
      </c>
      <c r="D3" s="42">
        <v>2024</v>
      </c>
      <c r="E3" s="42">
        <v>2023</v>
      </c>
      <c r="F3" s="25"/>
    </row>
    <row r="4" spans="1:6" ht="8.25" customHeight="1" x14ac:dyDescent="0.3">
      <c r="A4" s="86"/>
      <c r="B4" s="9"/>
      <c r="C4" s="9"/>
      <c r="D4" s="9"/>
      <c r="E4" s="9"/>
      <c r="F4" s="25"/>
    </row>
    <row r="5" spans="1:6" x14ac:dyDescent="0.3">
      <c r="A5" s="26"/>
      <c r="B5" s="112" t="s">
        <v>148</v>
      </c>
      <c r="C5" s="112"/>
      <c r="D5" s="112"/>
      <c r="E5" s="112"/>
      <c r="F5" s="25"/>
    </row>
    <row r="6" spans="1:6" ht="8.25" customHeight="1" x14ac:dyDescent="0.3">
      <c r="A6" s="26"/>
      <c r="B6" s="52"/>
      <c r="C6" s="43"/>
      <c r="D6" s="54"/>
      <c r="E6" s="54"/>
      <c r="F6" s="25"/>
    </row>
    <row r="7" spans="1:6" x14ac:dyDescent="0.3">
      <c r="A7" s="26" t="s">
        <v>106</v>
      </c>
      <c r="B7" s="87">
        <v>76932.7</v>
      </c>
      <c r="C7" s="87">
        <v>87109.2</v>
      </c>
      <c r="D7" s="87">
        <v>89178.6</v>
      </c>
      <c r="E7" s="87">
        <v>94839.4</v>
      </c>
      <c r="F7" s="26"/>
    </row>
    <row r="8" spans="1:6" x14ac:dyDescent="0.3">
      <c r="A8" s="26" t="s">
        <v>149</v>
      </c>
      <c r="B8" s="87">
        <v>144.69999999999999</v>
      </c>
      <c r="C8" s="87">
        <v>187.2</v>
      </c>
      <c r="D8" s="87">
        <v>169.5</v>
      </c>
      <c r="E8" s="87">
        <v>208.9</v>
      </c>
      <c r="F8" s="26"/>
    </row>
    <row r="9" spans="1:6" x14ac:dyDescent="0.3">
      <c r="A9" s="26" t="s">
        <v>107</v>
      </c>
      <c r="B9" s="87">
        <v>6350.8</v>
      </c>
      <c r="C9" s="87">
        <v>6596.4</v>
      </c>
      <c r="D9" s="87">
        <v>7068.8</v>
      </c>
      <c r="E9" s="87">
        <v>8163.7</v>
      </c>
      <c r="F9" s="26"/>
    </row>
    <row r="10" spans="1:6" x14ac:dyDescent="0.3">
      <c r="A10" s="26" t="s">
        <v>150</v>
      </c>
      <c r="B10" s="87">
        <v>221.1</v>
      </c>
      <c r="C10" s="87">
        <v>216.1</v>
      </c>
      <c r="D10" s="87">
        <v>201.6</v>
      </c>
      <c r="E10" s="87">
        <v>146.6</v>
      </c>
      <c r="F10" s="26"/>
    </row>
    <row r="11" spans="1:6" x14ac:dyDescent="0.3">
      <c r="A11" s="26" t="s">
        <v>108</v>
      </c>
      <c r="B11" s="87">
        <v>14172.9</v>
      </c>
      <c r="C11" s="87">
        <v>16148.8</v>
      </c>
      <c r="D11" s="87">
        <v>18287.2</v>
      </c>
      <c r="E11" s="87">
        <v>17649.7</v>
      </c>
      <c r="F11" s="26"/>
    </row>
    <row r="12" spans="1:6" x14ac:dyDescent="0.3">
      <c r="A12" s="26" t="s">
        <v>109</v>
      </c>
      <c r="B12" s="87">
        <v>5092</v>
      </c>
      <c r="C12" s="87">
        <v>8050.9</v>
      </c>
      <c r="D12" s="87">
        <v>6915.2</v>
      </c>
      <c r="E12" s="87">
        <v>5276.1</v>
      </c>
      <c r="F12" s="26"/>
    </row>
    <row r="13" spans="1:6" x14ac:dyDescent="0.3">
      <c r="A13" s="26" t="s">
        <v>110</v>
      </c>
      <c r="B13" s="87">
        <v>3556.4</v>
      </c>
      <c r="C13" s="87">
        <v>3444.8</v>
      </c>
      <c r="D13" s="87">
        <v>2746.7</v>
      </c>
      <c r="E13" s="87">
        <v>1871.9</v>
      </c>
      <c r="F13" s="26"/>
    </row>
    <row r="14" spans="1:6" x14ac:dyDescent="0.3">
      <c r="A14" s="26" t="s">
        <v>111</v>
      </c>
      <c r="B14" s="87">
        <v>13.6</v>
      </c>
      <c r="C14" s="87">
        <v>33.1</v>
      </c>
      <c r="D14" s="87">
        <v>0.5</v>
      </c>
      <c r="E14" s="87">
        <v>44.4</v>
      </c>
      <c r="F14" s="26"/>
    </row>
    <row r="15" spans="1:6" x14ac:dyDescent="0.3">
      <c r="A15" s="26" t="s">
        <v>112</v>
      </c>
      <c r="B15" s="87">
        <v>36271.599999999999</v>
      </c>
      <c r="C15" s="87">
        <v>40919.199999999997</v>
      </c>
      <c r="D15" s="87">
        <v>41553.599999999999</v>
      </c>
      <c r="E15" s="87">
        <v>46651.9</v>
      </c>
      <c r="F15" s="26"/>
    </row>
    <row r="16" spans="1:6" x14ac:dyDescent="0.3">
      <c r="A16" s="26" t="s">
        <v>113</v>
      </c>
      <c r="B16" s="87">
        <v>9924</v>
      </c>
      <c r="C16" s="87">
        <v>10248.299999999999</v>
      </c>
      <c r="D16" s="87">
        <v>10626.3</v>
      </c>
      <c r="E16" s="87">
        <v>13058.4</v>
      </c>
      <c r="F16" s="26"/>
    </row>
    <row r="17" spans="1:6" x14ac:dyDescent="0.3">
      <c r="A17" s="26" t="s">
        <v>114</v>
      </c>
      <c r="B17" s="87">
        <v>680.3</v>
      </c>
      <c r="C17" s="87">
        <v>478</v>
      </c>
      <c r="D17" s="87">
        <v>643.9</v>
      </c>
      <c r="E17" s="87">
        <v>743.9</v>
      </c>
      <c r="F17" s="26"/>
    </row>
    <row r="18" spans="1:6" x14ac:dyDescent="0.3">
      <c r="A18" s="26" t="s">
        <v>151</v>
      </c>
      <c r="B18" s="87">
        <v>184.6</v>
      </c>
      <c r="C18" s="87">
        <v>327</v>
      </c>
      <c r="D18" s="87">
        <v>406.5</v>
      </c>
      <c r="E18" s="87">
        <v>343.7</v>
      </c>
      <c r="F18" s="26"/>
    </row>
    <row r="19" spans="1:6" x14ac:dyDescent="0.3">
      <c r="A19" s="26" t="s">
        <v>115</v>
      </c>
      <c r="B19" s="87">
        <v>1508.1</v>
      </c>
      <c r="C19" s="87">
        <v>1824.9</v>
      </c>
      <c r="D19" s="87">
        <v>2088.8000000000002</v>
      </c>
      <c r="E19" s="87">
        <v>1893.8</v>
      </c>
      <c r="F19" s="26"/>
    </row>
    <row r="20" spans="1:6" x14ac:dyDescent="0.3">
      <c r="A20" s="26" t="s">
        <v>152</v>
      </c>
      <c r="B20" s="87">
        <v>120</v>
      </c>
      <c r="C20" s="87">
        <v>140.4</v>
      </c>
      <c r="D20" s="87">
        <v>190.3</v>
      </c>
      <c r="E20" s="87">
        <v>176.6</v>
      </c>
      <c r="F20" s="26"/>
    </row>
    <row r="21" spans="1:6" x14ac:dyDescent="0.3">
      <c r="A21" s="26" t="s">
        <v>153</v>
      </c>
      <c r="B21" s="87">
        <v>130.19999999999999</v>
      </c>
      <c r="C21" s="87">
        <v>357.9</v>
      </c>
      <c r="D21" s="87">
        <v>291.5</v>
      </c>
      <c r="E21" s="87">
        <v>265.3</v>
      </c>
      <c r="F21" s="26"/>
    </row>
    <row r="22" spans="1:6" x14ac:dyDescent="0.3">
      <c r="A22" s="26" t="s">
        <v>116</v>
      </c>
      <c r="B22" s="87">
        <v>907.4</v>
      </c>
      <c r="C22" s="87">
        <v>942.7</v>
      </c>
      <c r="D22" s="87">
        <v>1036.9000000000001</v>
      </c>
      <c r="E22" s="87">
        <v>832.2</v>
      </c>
      <c r="F22" s="26"/>
    </row>
    <row r="23" spans="1:6" x14ac:dyDescent="0.3">
      <c r="A23" s="26" t="s">
        <v>117</v>
      </c>
      <c r="B23" s="87">
        <v>104.2</v>
      </c>
      <c r="C23" s="87">
        <v>89.4</v>
      </c>
      <c r="D23" s="87">
        <v>43.7</v>
      </c>
      <c r="E23" s="87">
        <v>50.2</v>
      </c>
      <c r="F23" s="26"/>
    </row>
    <row r="24" spans="1:6" x14ac:dyDescent="0.3">
      <c r="A24" s="26" t="s">
        <v>118</v>
      </c>
      <c r="B24" s="87">
        <v>1511.3</v>
      </c>
      <c r="C24" s="87">
        <v>2656.6</v>
      </c>
      <c r="D24" s="87">
        <v>2132.1999999999998</v>
      </c>
      <c r="E24" s="87">
        <v>3117.1</v>
      </c>
      <c r="F24" s="26"/>
    </row>
    <row r="25" spans="1:6" x14ac:dyDescent="0.3">
      <c r="A25" s="26" t="s">
        <v>154</v>
      </c>
      <c r="B25" s="87">
        <v>148.69999999999999</v>
      </c>
      <c r="C25" s="87">
        <v>224.2</v>
      </c>
      <c r="D25" s="87">
        <v>149.9</v>
      </c>
      <c r="E25" s="87">
        <v>164.8</v>
      </c>
      <c r="F25" s="26"/>
    </row>
    <row r="26" spans="1:6" x14ac:dyDescent="0.3">
      <c r="A26" s="26" t="s">
        <v>155</v>
      </c>
      <c r="B26" s="87">
        <v>141.69999999999999</v>
      </c>
      <c r="C26" s="87">
        <v>266</v>
      </c>
      <c r="D26" s="87">
        <v>140.4</v>
      </c>
      <c r="E26" s="87">
        <v>175.2</v>
      </c>
      <c r="F26" s="26"/>
    </row>
    <row r="27" spans="1:6" x14ac:dyDescent="0.3">
      <c r="A27" s="26" t="s">
        <v>119</v>
      </c>
      <c r="B27" s="87">
        <v>176</v>
      </c>
      <c r="C27" s="87">
        <v>281.8</v>
      </c>
      <c r="D27" s="87">
        <v>269.7</v>
      </c>
      <c r="E27" s="87">
        <v>248.2</v>
      </c>
      <c r="F27" s="26"/>
    </row>
    <row r="28" spans="1:6" x14ac:dyDescent="0.3">
      <c r="A28" s="26" t="s">
        <v>120</v>
      </c>
      <c r="B28" s="87">
        <v>110.2</v>
      </c>
      <c r="C28" s="87">
        <v>112.4</v>
      </c>
      <c r="D28" s="87">
        <v>127.6</v>
      </c>
      <c r="E28" s="87">
        <v>268.60000000000002</v>
      </c>
      <c r="F28" s="26"/>
    </row>
    <row r="29" spans="1:6" x14ac:dyDescent="0.3">
      <c r="A29" s="26" t="s">
        <v>156</v>
      </c>
      <c r="B29" s="87">
        <v>124.2</v>
      </c>
      <c r="C29" s="87">
        <v>123.8</v>
      </c>
      <c r="D29" s="87">
        <v>359.3</v>
      </c>
      <c r="E29" s="87">
        <v>545.70000000000005</v>
      </c>
      <c r="F29" s="26"/>
    </row>
    <row r="30" spans="1:6" x14ac:dyDescent="0.3">
      <c r="A30" s="26" t="s">
        <v>201</v>
      </c>
      <c r="B30" s="87">
        <v>23.4</v>
      </c>
      <c r="C30" s="87">
        <v>38.700000000000003</v>
      </c>
      <c r="D30" s="87">
        <v>40.200000000000003</v>
      </c>
      <c r="E30" s="87">
        <v>91.1</v>
      </c>
      <c r="F30" s="26"/>
    </row>
    <row r="31" spans="1:6" x14ac:dyDescent="0.3">
      <c r="A31" s="26" t="s">
        <v>157</v>
      </c>
      <c r="B31" s="87">
        <v>324.89999999999998</v>
      </c>
      <c r="C31" s="87">
        <v>388</v>
      </c>
      <c r="D31" s="87">
        <v>514.29999999999995</v>
      </c>
      <c r="E31" s="87">
        <v>641.9</v>
      </c>
      <c r="F31" s="26"/>
    </row>
    <row r="32" spans="1:6" x14ac:dyDescent="0.3">
      <c r="A32" s="26" t="s">
        <v>123</v>
      </c>
      <c r="B32" s="87">
        <v>3179.1</v>
      </c>
      <c r="C32" s="87">
        <v>2753.8</v>
      </c>
      <c r="D32" s="87">
        <v>2549.4</v>
      </c>
      <c r="E32" s="87">
        <v>3774.3</v>
      </c>
      <c r="F32" s="26"/>
    </row>
    <row r="33" spans="1:6" x14ac:dyDescent="0.3">
      <c r="A33" s="26" t="s">
        <v>127</v>
      </c>
      <c r="B33" s="87">
        <v>580.4</v>
      </c>
      <c r="C33" s="87">
        <v>459.6</v>
      </c>
      <c r="D33" s="87">
        <v>527.9</v>
      </c>
      <c r="E33" s="87">
        <v>569.20000000000005</v>
      </c>
      <c r="F33" s="26"/>
    </row>
    <row r="34" spans="1:6" x14ac:dyDescent="0.3">
      <c r="A34" s="26" t="s">
        <v>128</v>
      </c>
      <c r="B34" s="87">
        <v>300.89999999999998</v>
      </c>
      <c r="C34" s="87">
        <v>293.39999999999998</v>
      </c>
      <c r="D34" s="87">
        <v>303.89999999999998</v>
      </c>
      <c r="E34" s="87">
        <v>392.2</v>
      </c>
      <c r="F34" s="26"/>
    </row>
    <row r="35" spans="1:6" x14ac:dyDescent="0.3">
      <c r="A35" s="26" t="s">
        <v>129</v>
      </c>
      <c r="B35" s="87">
        <v>267.60000000000002</v>
      </c>
      <c r="C35" s="87">
        <v>278.7</v>
      </c>
      <c r="D35" s="87">
        <v>160.4</v>
      </c>
      <c r="E35" s="87">
        <v>261.3</v>
      </c>
      <c r="F35" s="26"/>
    </row>
    <row r="36" spans="1:6" x14ac:dyDescent="0.3">
      <c r="A36" s="26" t="s">
        <v>131</v>
      </c>
      <c r="B36" s="87">
        <v>67.099999999999994</v>
      </c>
      <c r="C36" s="87">
        <v>37.299999999999997</v>
      </c>
      <c r="D36" s="87">
        <v>118.2</v>
      </c>
      <c r="E36" s="87">
        <v>153.80000000000001</v>
      </c>
      <c r="F36" s="26"/>
    </row>
    <row r="37" spans="1:6" x14ac:dyDescent="0.3">
      <c r="A37" s="26" t="s">
        <v>132</v>
      </c>
      <c r="B37" s="87">
        <v>575.6</v>
      </c>
      <c r="C37" s="87">
        <v>401</v>
      </c>
      <c r="D37" s="87">
        <v>430.4</v>
      </c>
      <c r="E37" s="87">
        <v>404.1</v>
      </c>
      <c r="F37" s="26"/>
    </row>
    <row r="38" spans="1:6" x14ac:dyDescent="0.3">
      <c r="A38" s="26" t="s">
        <v>158</v>
      </c>
      <c r="B38" s="87">
        <v>49.5</v>
      </c>
      <c r="C38" s="87">
        <v>85.1</v>
      </c>
      <c r="D38" s="87">
        <v>87.2</v>
      </c>
      <c r="E38" s="87">
        <v>153.9</v>
      </c>
      <c r="F38" s="26"/>
    </row>
    <row r="39" spans="1:6" x14ac:dyDescent="0.3">
      <c r="A39" s="26" t="s">
        <v>137</v>
      </c>
      <c r="B39" s="87">
        <v>367.4</v>
      </c>
      <c r="C39" s="87">
        <v>431</v>
      </c>
      <c r="D39" s="87">
        <v>222.9</v>
      </c>
      <c r="E39" s="87">
        <v>484.2</v>
      </c>
      <c r="F39" s="26"/>
    </row>
    <row r="40" spans="1:6" x14ac:dyDescent="0.3">
      <c r="A40" s="26" t="s">
        <v>139</v>
      </c>
      <c r="B40" s="87">
        <v>68.900000000000006</v>
      </c>
      <c r="C40" s="87">
        <v>65.599999999999994</v>
      </c>
      <c r="D40" s="87">
        <v>87</v>
      </c>
      <c r="E40" s="87">
        <v>117.1</v>
      </c>
      <c r="F40" s="26"/>
    </row>
    <row r="41" spans="1:6" x14ac:dyDescent="0.3">
      <c r="A41" s="26" t="s">
        <v>159</v>
      </c>
      <c r="B41" s="87">
        <v>407.3</v>
      </c>
      <c r="C41" s="87">
        <v>288.2</v>
      </c>
      <c r="D41" s="87">
        <v>214.9</v>
      </c>
      <c r="E41" s="87">
        <v>648.70000000000005</v>
      </c>
      <c r="F41" s="26"/>
    </row>
    <row r="42" spans="1:6" x14ac:dyDescent="0.3">
      <c r="A42" s="26" t="s">
        <v>160</v>
      </c>
      <c r="B42" s="87">
        <v>121.4</v>
      </c>
      <c r="C42" s="87">
        <v>108.2</v>
      </c>
      <c r="D42" s="87">
        <v>74</v>
      </c>
      <c r="E42" s="87">
        <v>91.4</v>
      </c>
      <c r="F42" s="26"/>
    </row>
    <row r="43" spans="1:6" x14ac:dyDescent="0.3">
      <c r="A43" s="26" t="s">
        <v>142</v>
      </c>
      <c r="B43" s="87">
        <v>214</v>
      </c>
      <c r="C43" s="87">
        <v>287.60000000000002</v>
      </c>
      <c r="D43" s="87">
        <v>397.8</v>
      </c>
      <c r="E43" s="87">
        <v>396.8</v>
      </c>
      <c r="F43" s="26"/>
    </row>
    <row r="44" spans="1:6" x14ac:dyDescent="0.3">
      <c r="A44" s="26" t="s">
        <v>161</v>
      </c>
      <c r="B44" s="87">
        <v>171.4</v>
      </c>
      <c r="C44" s="87">
        <v>222</v>
      </c>
      <c r="D44" s="87">
        <v>298.10000000000002</v>
      </c>
      <c r="E44" s="87">
        <v>187.7</v>
      </c>
      <c r="F44" s="26"/>
    </row>
    <row r="45" spans="1:6" x14ac:dyDescent="0.3">
      <c r="A45" s="26" t="s">
        <v>218</v>
      </c>
      <c r="B45" s="87">
        <v>31.8</v>
      </c>
      <c r="C45" s="87">
        <v>55.8</v>
      </c>
      <c r="D45" s="87">
        <v>76.099999999999994</v>
      </c>
      <c r="E45" s="87">
        <v>183.7</v>
      </c>
      <c r="F45" s="26"/>
    </row>
    <row r="46" spans="1:6" x14ac:dyDescent="0.3">
      <c r="A46" s="26" t="s">
        <v>143</v>
      </c>
      <c r="B46" s="87">
        <v>591.9</v>
      </c>
      <c r="C46" s="87">
        <v>662.1</v>
      </c>
      <c r="D46" s="87">
        <v>1454.6</v>
      </c>
      <c r="E46" s="87">
        <v>2598.6999999999998</v>
      </c>
      <c r="F46" s="26"/>
    </row>
    <row r="47" spans="1:6" x14ac:dyDescent="0.3">
      <c r="A47" s="26" t="s">
        <v>162</v>
      </c>
      <c r="B47" s="87">
        <v>570.6</v>
      </c>
      <c r="C47" s="87">
        <v>555.4</v>
      </c>
      <c r="D47" s="87">
        <v>1357.3</v>
      </c>
      <c r="E47" s="87">
        <v>2494</v>
      </c>
      <c r="F47" s="26"/>
    </row>
    <row r="48" spans="1:6" x14ac:dyDescent="0.3">
      <c r="A48" s="83" t="s">
        <v>163</v>
      </c>
      <c r="B48" s="84">
        <v>83937.2</v>
      </c>
      <c r="C48" s="84">
        <v>95294</v>
      </c>
      <c r="D48" s="84">
        <v>97801.4</v>
      </c>
      <c r="E48" s="73">
        <v>106620</v>
      </c>
      <c r="F48" s="25"/>
    </row>
    <row r="49" spans="1:6" ht="3.9" customHeight="1" x14ac:dyDescent="0.3">
      <c r="A49" s="26"/>
      <c r="B49" s="87"/>
      <c r="C49" s="87"/>
      <c r="D49" s="87"/>
      <c r="E49" s="3"/>
      <c r="F49" s="25"/>
    </row>
    <row r="50" spans="1:6" ht="14.1" customHeight="1" x14ac:dyDescent="0.3">
      <c r="A50" s="1" t="s">
        <v>243</v>
      </c>
      <c r="B50" s="1"/>
      <c r="C50" s="1"/>
      <c r="D50" s="3"/>
      <c r="E50" s="101"/>
      <c r="F50" s="37"/>
    </row>
    <row r="51" spans="1:6" ht="14.1" customHeight="1" x14ac:dyDescent="0.3">
      <c r="A51" s="1" t="s">
        <v>202</v>
      </c>
      <c r="B51" s="1"/>
      <c r="C51" s="1"/>
      <c r="D51" s="3"/>
      <c r="E51" s="101"/>
      <c r="F51" s="37"/>
    </row>
    <row r="52" spans="1:6" ht="6.9" customHeight="1" x14ac:dyDescent="0.3">
      <c r="A52" s="1"/>
      <c r="B52" s="1"/>
      <c r="C52" s="1"/>
      <c r="D52" s="3"/>
      <c r="E52" s="101"/>
      <c r="F52" s="37"/>
    </row>
    <row r="53" spans="1:6" ht="14.1" customHeight="1" x14ac:dyDescent="0.3">
      <c r="A53" s="114" t="s">
        <v>226</v>
      </c>
      <c r="B53" s="114"/>
      <c r="C53" s="114"/>
      <c r="D53" s="114"/>
      <c r="E53" s="114"/>
      <c r="F53" s="37"/>
    </row>
    <row r="54" spans="1:6" ht="14.1" customHeight="1" x14ac:dyDescent="0.3">
      <c r="A54" s="74" t="s">
        <v>204</v>
      </c>
      <c r="B54" s="74"/>
      <c r="C54" s="74"/>
      <c r="D54" s="74"/>
      <c r="E54" s="74"/>
      <c r="F54" s="37"/>
    </row>
    <row r="55" spans="1:6" ht="6.9" customHeight="1" x14ac:dyDescent="0.3">
      <c r="A55" s="99"/>
      <c r="B55" s="1"/>
      <c r="C55" s="1"/>
      <c r="D55" s="3"/>
      <c r="E55" s="101"/>
      <c r="F55" s="37"/>
    </row>
    <row r="56" spans="1:6" ht="14.1" customHeight="1" x14ac:dyDescent="0.3">
      <c r="A56" s="1" t="s">
        <v>242</v>
      </c>
      <c r="B56" s="99"/>
      <c r="C56" s="99"/>
      <c r="D56" s="3"/>
      <c r="E56" s="101"/>
      <c r="F56" s="27"/>
    </row>
  </sheetData>
  <mergeCells count="2">
    <mergeCell ref="B5:E5"/>
    <mergeCell ref="A53:E53"/>
  </mergeCells>
  <pageMargins left="0.7" right="0.7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49"/>
  <sheetViews>
    <sheetView showGridLines="0" workbookViewId="0"/>
  </sheetViews>
  <sheetFormatPr defaultRowHeight="14.4" x14ac:dyDescent="0.3"/>
  <cols>
    <col min="1" max="1" width="13.6640625" customWidth="1"/>
    <col min="2" max="2" width="10.109375" customWidth="1"/>
    <col min="3" max="3" width="2.6640625" customWidth="1"/>
    <col min="4" max="4" width="10.109375" customWidth="1"/>
    <col min="5" max="5" width="3.44140625" customWidth="1"/>
    <col min="6" max="6" width="10.109375" customWidth="1"/>
    <col min="7" max="7" width="2.6640625" customWidth="1"/>
    <col min="8" max="8" width="10.109375" customWidth="1"/>
  </cols>
  <sheetData>
    <row r="1" spans="1:8" ht="12.75" customHeight="1" x14ac:dyDescent="0.3">
      <c r="A1" s="41" t="s">
        <v>239</v>
      </c>
      <c r="B1" s="41"/>
      <c r="C1" s="41"/>
      <c r="D1" s="41"/>
      <c r="E1" s="41"/>
      <c r="F1" s="41"/>
      <c r="G1" s="41"/>
      <c r="H1" s="41"/>
    </row>
    <row r="2" spans="1:8" ht="12.75" customHeight="1" x14ac:dyDescent="0.3">
      <c r="A2" s="88" t="s">
        <v>164</v>
      </c>
      <c r="B2" s="89" t="s">
        <v>205</v>
      </c>
      <c r="C2" s="89"/>
      <c r="D2" s="89" t="s">
        <v>206</v>
      </c>
      <c r="E2" s="89"/>
      <c r="F2" s="90" t="s">
        <v>207</v>
      </c>
      <c r="G2" s="90"/>
      <c r="H2" s="89" t="s">
        <v>10</v>
      </c>
    </row>
    <row r="3" spans="1:8" ht="12.75" customHeight="1" x14ac:dyDescent="0.3">
      <c r="A3" s="1"/>
      <c r="B3" s="17"/>
      <c r="C3" s="17"/>
      <c r="D3" s="17"/>
      <c r="E3" s="17"/>
      <c r="F3" s="51" t="s">
        <v>208</v>
      </c>
      <c r="G3" s="51"/>
      <c r="H3" s="17"/>
    </row>
    <row r="4" spans="1:8" ht="13.5" customHeight="1" x14ac:dyDescent="0.3">
      <c r="A4" s="1"/>
      <c r="B4" s="111" t="s">
        <v>209</v>
      </c>
      <c r="C4" s="111"/>
      <c r="D4" s="111"/>
      <c r="E4" s="91"/>
      <c r="F4" s="51" t="s">
        <v>210</v>
      </c>
      <c r="G4" s="51"/>
      <c r="H4" s="51" t="s">
        <v>211</v>
      </c>
    </row>
    <row r="5" spans="1:8" ht="12.75" customHeight="1" x14ac:dyDescent="0.3">
      <c r="A5" s="1" t="s">
        <v>3</v>
      </c>
      <c r="B5" s="104"/>
      <c r="C5" s="104"/>
      <c r="D5" s="1"/>
      <c r="E5" s="1"/>
      <c r="F5" s="1"/>
      <c r="G5" s="1"/>
      <c r="H5" s="104"/>
    </row>
    <row r="6" spans="1:8" ht="12.75" customHeight="1" x14ac:dyDescent="0.3">
      <c r="A6" s="1" t="s">
        <v>165</v>
      </c>
      <c r="B6" s="1">
        <v>380</v>
      </c>
      <c r="C6" s="1"/>
      <c r="D6" s="1">
        <v>374</v>
      </c>
      <c r="E6" s="1"/>
      <c r="F6" s="3">
        <v>937</v>
      </c>
      <c r="G6" s="1"/>
      <c r="H6" s="3">
        <v>730</v>
      </c>
    </row>
    <row r="7" spans="1:8" ht="12.75" customHeight="1" x14ac:dyDescent="0.3">
      <c r="A7" s="1" t="s">
        <v>166</v>
      </c>
      <c r="B7" s="3">
        <v>89</v>
      </c>
      <c r="C7" s="3"/>
      <c r="D7" s="3">
        <v>87</v>
      </c>
      <c r="E7" s="3"/>
      <c r="F7" s="3">
        <v>612</v>
      </c>
      <c r="G7" s="3"/>
      <c r="H7" s="1">
        <v>111</v>
      </c>
    </row>
    <row r="8" spans="1:8" ht="12.75" customHeight="1" x14ac:dyDescent="0.3">
      <c r="A8" s="1" t="s">
        <v>167</v>
      </c>
      <c r="B8" s="3">
        <v>1110</v>
      </c>
      <c r="C8" s="3"/>
      <c r="D8" s="3">
        <v>1100</v>
      </c>
      <c r="E8" s="3"/>
      <c r="F8" s="3">
        <v>949</v>
      </c>
      <c r="G8" s="3"/>
      <c r="H8" s="3">
        <v>2175</v>
      </c>
    </row>
    <row r="9" spans="1:8" ht="12.75" customHeight="1" x14ac:dyDescent="0.3">
      <c r="A9" s="1" t="s">
        <v>212</v>
      </c>
      <c r="B9" s="3">
        <v>380</v>
      </c>
      <c r="C9" s="3"/>
      <c r="D9" s="3">
        <v>370</v>
      </c>
      <c r="E9" s="3"/>
      <c r="F9" s="3">
        <v>933</v>
      </c>
      <c r="G9" s="3"/>
      <c r="H9" s="3">
        <v>719</v>
      </c>
    </row>
    <row r="10" spans="1:8" ht="12.75" customHeight="1" x14ac:dyDescent="0.3">
      <c r="A10" s="1" t="s">
        <v>213</v>
      </c>
      <c r="B10" s="3">
        <v>210</v>
      </c>
      <c r="C10" s="3"/>
      <c r="D10" s="3">
        <v>207</v>
      </c>
      <c r="E10" s="3"/>
      <c r="F10" s="3">
        <v>937</v>
      </c>
      <c r="G10" s="3"/>
      <c r="H10" s="3">
        <v>404</v>
      </c>
    </row>
    <row r="11" spans="1:8" ht="12.75" customHeight="1" x14ac:dyDescent="0.3">
      <c r="A11" s="1" t="s">
        <v>168</v>
      </c>
      <c r="B11" s="3">
        <v>81</v>
      </c>
      <c r="C11" s="3"/>
      <c r="D11" s="3">
        <v>80</v>
      </c>
      <c r="E11" s="3"/>
      <c r="F11" s="3">
        <v>1122</v>
      </c>
      <c r="G11" s="3"/>
      <c r="H11" s="3">
        <v>187</v>
      </c>
    </row>
    <row r="12" spans="1:8" ht="12.75" customHeight="1" x14ac:dyDescent="0.3">
      <c r="A12" s="1" t="s">
        <v>169</v>
      </c>
      <c r="B12" s="3">
        <f>SUM(B6:B11)</f>
        <v>2250</v>
      </c>
      <c r="C12" s="3"/>
      <c r="D12" s="3">
        <f>SUM(D6:D11)</f>
        <v>2218</v>
      </c>
      <c r="E12" s="3"/>
      <c r="F12" s="3">
        <f>H12*480/D12</f>
        <v>936.1947700631199</v>
      </c>
      <c r="G12" s="3"/>
      <c r="H12" s="3">
        <f>SUM(H6:H11)</f>
        <v>4326</v>
      </c>
    </row>
    <row r="13" spans="1:8" ht="12.75" customHeight="1" x14ac:dyDescent="0.3">
      <c r="A13" s="1"/>
      <c r="B13" s="3"/>
      <c r="C13" s="3"/>
      <c r="D13" s="3"/>
      <c r="E13" s="3"/>
      <c r="F13" s="3"/>
      <c r="G13" s="3"/>
      <c r="H13" s="3"/>
    </row>
    <row r="14" spans="1:8" ht="12.75" customHeight="1" x14ac:dyDescent="0.3">
      <c r="A14" s="1" t="s">
        <v>170</v>
      </c>
      <c r="B14" s="3">
        <v>510</v>
      </c>
      <c r="C14" s="3"/>
      <c r="D14" s="3">
        <v>505</v>
      </c>
      <c r="E14" s="3"/>
      <c r="F14" s="3">
        <v>1295</v>
      </c>
      <c r="G14" s="3"/>
      <c r="H14" s="3">
        <v>1362</v>
      </c>
    </row>
    <row r="15" spans="1:8" ht="12.75" customHeight="1" x14ac:dyDescent="0.3">
      <c r="A15" s="1" t="s">
        <v>171</v>
      </c>
      <c r="B15" s="3">
        <v>120</v>
      </c>
      <c r="C15" s="3"/>
      <c r="D15" s="3">
        <v>115</v>
      </c>
      <c r="E15" s="3"/>
      <c r="F15" s="3">
        <v>872</v>
      </c>
      <c r="G15" s="3"/>
      <c r="H15" s="3">
        <v>209</v>
      </c>
    </row>
    <row r="16" spans="1:8" ht="12.75" customHeight="1" x14ac:dyDescent="0.3">
      <c r="A16" s="1" t="s">
        <v>172</v>
      </c>
      <c r="B16" s="3">
        <v>400</v>
      </c>
      <c r="C16" s="3"/>
      <c r="D16" s="3">
        <v>395</v>
      </c>
      <c r="E16" s="3"/>
      <c r="F16" s="3">
        <v>1083</v>
      </c>
      <c r="G16" s="3"/>
      <c r="H16" s="3">
        <v>891</v>
      </c>
    </row>
    <row r="17" spans="1:8" ht="12.75" customHeight="1" x14ac:dyDescent="0.3">
      <c r="A17" s="1" t="s">
        <v>173</v>
      </c>
      <c r="B17" s="3">
        <v>335</v>
      </c>
      <c r="C17" s="3"/>
      <c r="D17" s="3">
        <v>330</v>
      </c>
      <c r="E17" s="3"/>
      <c r="F17" s="3">
        <v>1361</v>
      </c>
      <c r="G17" s="3"/>
      <c r="H17" s="3">
        <v>936</v>
      </c>
    </row>
    <row r="18" spans="1:8" ht="12.75" customHeight="1" x14ac:dyDescent="0.3">
      <c r="A18" s="1" t="s">
        <v>174</v>
      </c>
      <c r="B18" s="3">
        <v>265</v>
      </c>
      <c r="C18" s="3"/>
      <c r="D18" s="3">
        <v>260</v>
      </c>
      <c r="E18" s="3"/>
      <c r="F18" s="3">
        <v>1250</v>
      </c>
      <c r="G18" s="3"/>
      <c r="H18" s="3">
        <v>677</v>
      </c>
    </row>
    <row r="19" spans="1:8" ht="12.75" customHeight="1" x14ac:dyDescent="0.3">
      <c r="A19" s="1" t="s">
        <v>175</v>
      </c>
      <c r="B19" s="3">
        <f>SUM(B14:B18)</f>
        <v>1630</v>
      </c>
      <c r="C19" s="3"/>
      <c r="D19" s="3">
        <f>SUM(D14:D18)</f>
        <v>1605</v>
      </c>
      <c r="E19" s="3"/>
      <c r="F19" s="3">
        <f>H19*480/D19</f>
        <v>1218.6915887850466</v>
      </c>
      <c r="G19" s="3"/>
      <c r="H19" s="3">
        <f>SUM(H14:H18)</f>
        <v>4075</v>
      </c>
    </row>
    <row r="20" spans="1:8" ht="12.75" customHeight="1" x14ac:dyDescent="0.3">
      <c r="A20" s="1"/>
      <c r="B20" s="3"/>
      <c r="C20" s="3"/>
      <c r="D20" s="3"/>
      <c r="E20" s="3"/>
      <c r="F20" s="3"/>
      <c r="G20" s="3"/>
      <c r="H20" s="3"/>
    </row>
    <row r="21" spans="1:8" ht="12.75" customHeight="1" x14ac:dyDescent="0.3">
      <c r="A21" s="1" t="s">
        <v>176</v>
      </c>
      <c r="B21" s="3">
        <v>112</v>
      </c>
      <c r="C21" s="3"/>
      <c r="D21" s="3">
        <v>94</v>
      </c>
      <c r="E21" s="3"/>
      <c r="F21" s="3">
        <v>761</v>
      </c>
      <c r="G21" s="3"/>
      <c r="H21" s="3">
        <v>149</v>
      </c>
    </row>
    <row r="22" spans="1:8" ht="12.75" customHeight="1" x14ac:dyDescent="0.3">
      <c r="A22" s="1" t="s">
        <v>177</v>
      </c>
      <c r="B22" s="3">
        <v>420</v>
      </c>
      <c r="C22" s="3"/>
      <c r="D22" s="3">
        <v>180</v>
      </c>
      <c r="E22" s="3"/>
      <c r="F22" s="3">
        <v>560</v>
      </c>
      <c r="G22" s="3"/>
      <c r="H22" s="3">
        <v>210</v>
      </c>
    </row>
    <row r="23" spans="1:8" ht="12.75" customHeight="1" x14ac:dyDescent="0.3">
      <c r="A23" s="1" t="s">
        <v>178</v>
      </c>
      <c r="B23" s="3">
        <v>5550</v>
      </c>
      <c r="C23" s="3"/>
      <c r="D23" s="3">
        <v>2100</v>
      </c>
      <c r="E23" s="3"/>
      <c r="F23" s="3">
        <v>618</v>
      </c>
      <c r="G23" s="3"/>
      <c r="H23" s="3">
        <v>2705</v>
      </c>
    </row>
    <row r="24" spans="1:8" ht="12.75" customHeight="1" x14ac:dyDescent="0.3">
      <c r="A24" s="1" t="s">
        <v>179</v>
      </c>
      <c r="B24" s="3">
        <f>SUM(B21:B23)</f>
        <v>6082</v>
      </c>
      <c r="C24" s="3"/>
      <c r="D24" s="3">
        <f>SUM(D21:D23)</f>
        <v>2374</v>
      </c>
      <c r="E24" s="3"/>
      <c r="F24" s="3">
        <f>H24*480/D24</f>
        <v>619.5113732097725</v>
      </c>
      <c r="G24" s="3"/>
      <c r="H24" s="3">
        <f>SUM(H21:H23)</f>
        <v>3064</v>
      </c>
    </row>
    <row r="25" spans="1:8" ht="12.75" customHeight="1" x14ac:dyDescent="0.3">
      <c r="A25" s="1"/>
      <c r="B25" s="3"/>
      <c r="C25" s="3"/>
      <c r="D25" s="3"/>
      <c r="E25" s="3"/>
      <c r="F25" s="3"/>
      <c r="G25" s="3"/>
      <c r="H25" s="3"/>
    </row>
    <row r="26" spans="1:8" ht="12.75" customHeight="1" x14ac:dyDescent="0.3">
      <c r="A26" s="1" t="s">
        <v>180</v>
      </c>
      <c r="B26" s="3">
        <v>76</v>
      </c>
      <c r="C26" s="3"/>
      <c r="D26" s="3">
        <v>75</v>
      </c>
      <c r="E26" s="3"/>
      <c r="F26" s="3">
        <v>1331</v>
      </c>
      <c r="G26" s="3"/>
      <c r="H26" s="3">
        <v>208</v>
      </c>
    </row>
    <row r="27" spans="1:8" ht="12.75" customHeight="1" x14ac:dyDescent="0.3">
      <c r="A27" s="1" t="s">
        <v>181</v>
      </c>
      <c r="B27" s="3">
        <v>13</v>
      </c>
      <c r="C27" s="3"/>
      <c r="D27" s="3">
        <v>12.8</v>
      </c>
      <c r="E27" s="3"/>
      <c r="F27" s="3">
        <v>2025</v>
      </c>
      <c r="G27" s="3"/>
      <c r="H27" s="3">
        <v>54</v>
      </c>
    </row>
    <row r="28" spans="1:8" ht="12.75" customHeight="1" x14ac:dyDescent="0.3">
      <c r="A28" s="1" t="s">
        <v>182</v>
      </c>
      <c r="B28" s="3">
        <v>32</v>
      </c>
      <c r="C28" s="3"/>
      <c r="D28" s="3">
        <v>17</v>
      </c>
      <c r="E28" s="3"/>
      <c r="F28" s="3">
        <v>649</v>
      </c>
      <c r="G28" s="3"/>
      <c r="H28" s="3">
        <v>23</v>
      </c>
    </row>
    <row r="29" spans="1:8" ht="12.75" customHeight="1" x14ac:dyDescent="0.3">
      <c r="A29" s="1" t="s">
        <v>183</v>
      </c>
      <c r="B29" s="3">
        <f>SUM(B26:B28)</f>
        <v>121</v>
      </c>
      <c r="C29" s="3"/>
      <c r="D29" s="3">
        <f>SUM(D26:D28)</f>
        <v>104.8</v>
      </c>
      <c r="E29" s="3"/>
      <c r="F29" s="3">
        <f>H29*480/D29</f>
        <v>1305.3435114503818</v>
      </c>
      <c r="G29" s="3"/>
      <c r="H29" s="3">
        <f>SUM(H26:H28)</f>
        <v>285</v>
      </c>
    </row>
    <row r="30" spans="1:8" ht="12.75" customHeight="1" x14ac:dyDescent="0.3">
      <c r="A30" s="1"/>
      <c r="B30" s="3"/>
      <c r="C30" s="3"/>
      <c r="D30" s="3"/>
      <c r="E30" s="3"/>
      <c r="F30" s="3"/>
      <c r="G30" s="3"/>
      <c r="H30" s="3"/>
    </row>
    <row r="31" spans="1:8" ht="12.75" customHeight="1" x14ac:dyDescent="0.3">
      <c r="A31" s="1" t="s">
        <v>203</v>
      </c>
      <c r="B31" s="3">
        <f>SUM(B12+B19+B24+B29)</f>
        <v>10083</v>
      </c>
      <c r="C31" s="3"/>
      <c r="D31" s="3">
        <f>SUM(D12+D19+D24+D29)</f>
        <v>6301.8</v>
      </c>
      <c r="E31" s="3"/>
      <c r="F31" s="3">
        <f>H31*480/D31</f>
        <v>894.98238598495664</v>
      </c>
      <c r="G31" s="92"/>
      <c r="H31" s="3">
        <f>SUM(H12+H19+H24+H29)</f>
        <v>11750</v>
      </c>
    </row>
    <row r="32" spans="1:8" ht="12.75" customHeight="1" x14ac:dyDescent="0.3">
      <c r="A32" s="1"/>
      <c r="B32" s="3"/>
      <c r="C32" s="3"/>
      <c r="D32" s="3"/>
      <c r="E32" s="3"/>
      <c r="F32" s="3"/>
      <c r="G32" s="3"/>
      <c r="H32" s="3"/>
    </row>
    <row r="33" spans="1:8" ht="12.75" customHeight="1" x14ac:dyDescent="0.3">
      <c r="A33" s="1" t="s">
        <v>184</v>
      </c>
      <c r="B33" s="3"/>
      <c r="C33" s="3"/>
      <c r="D33" s="3"/>
      <c r="E33" s="3"/>
      <c r="F33" s="3"/>
      <c r="G33" s="3"/>
      <c r="H33" s="3"/>
    </row>
    <row r="34" spans="1:8" ht="12.75" customHeight="1" x14ac:dyDescent="0.3">
      <c r="A34" s="1" t="s">
        <v>180</v>
      </c>
      <c r="B34" s="3">
        <v>16</v>
      </c>
      <c r="C34" s="3"/>
      <c r="D34" s="3">
        <v>16</v>
      </c>
      <c r="E34" s="3"/>
      <c r="F34" s="3">
        <v>900</v>
      </c>
      <c r="G34" s="3"/>
      <c r="H34" s="3">
        <v>30</v>
      </c>
    </row>
    <row r="35" spans="1:8" ht="12.75" customHeight="1" x14ac:dyDescent="0.3">
      <c r="A35" s="1" t="s">
        <v>181</v>
      </c>
      <c r="B35" s="3">
        <v>86</v>
      </c>
      <c r="C35" s="3"/>
      <c r="D35" s="3">
        <v>82</v>
      </c>
      <c r="E35" s="3"/>
      <c r="F35" s="3">
        <v>1346</v>
      </c>
      <c r="G35" s="3"/>
      <c r="H35" s="3">
        <v>230</v>
      </c>
    </row>
    <row r="36" spans="1:8" ht="12.75" customHeight="1" x14ac:dyDescent="0.3">
      <c r="A36" s="1" t="s">
        <v>182</v>
      </c>
      <c r="B36" s="3">
        <v>16</v>
      </c>
      <c r="C36" s="3"/>
      <c r="D36" s="3">
        <v>16.8</v>
      </c>
      <c r="E36" s="3"/>
      <c r="F36" s="3">
        <v>800</v>
      </c>
      <c r="G36" s="3"/>
      <c r="H36" s="3">
        <v>28</v>
      </c>
    </row>
    <row r="37" spans="1:8" ht="12.75" customHeight="1" x14ac:dyDescent="0.3">
      <c r="A37" s="1" t="s">
        <v>178</v>
      </c>
      <c r="B37" s="3">
        <v>29</v>
      </c>
      <c r="C37" s="3"/>
      <c r="D37" s="3">
        <v>23</v>
      </c>
      <c r="E37" s="3"/>
      <c r="F37" s="3">
        <v>584</v>
      </c>
      <c r="G37" s="3"/>
      <c r="H37" s="3">
        <v>28</v>
      </c>
    </row>
    <row r="38" spans="1:8" ht="12.75" customHeight="1" x14ac:dyDescent="0.3">
      <c r="A38" s="1"/>
      <c r="B38" s="3"/>
      <c r="C38" s="3"/>
      <c r="D38" s="3"/>
      <c r="E38" s="3"/>
      <c r="F38" s="3"/>
      <c r="G38" s="3"/>
      <c r="H38" s="3"/>
    </row>
    <row r="39" spans="1:8" ht="12.75" customHeight="1" x14ac:dyDescent="0.3">
      <c r="A39" s="1" t="s">
        <v>185</v>
      </c>
      <c r="B39" s="3">
        <f>SUM(B34:B38)</f>
        <v>147</v>
      </c>
      <c r="C39" s="3"/>
      <c r="D39" s="3">
        <f>SUM(D34:D38)</f>
        <v>137.80000000000001</v>
      </c>
      <c r="E39" s="3"/>
      <c r="F39" s="3">
        <f>H39*480/D39</f>
        <v>1100.7256894049347</v>
      </c>
      <c r="G39" s="92"/>
      <c r="H39" s="3">
        <f>SUM(H34:H38)</f>
        <v>316</v>
      </c>
    </row>
    <row r="40" spans="1:8" ht="12.75" customHeight="1" x14ac:dyDescent="0.3">
      <c r="A40" s="1"/>
      <c r="B40" s="3"/>
      <c r="C40" s="3"/>
      <c r="D40" s="3"/>
      <c r="E40" s="3"/>
      <c r="F40" s="3"/>
      <c r="G40" s="3"/>
      <c r="H40" s="3"/>
    </row>
    <row r="41" spans="1:8" ht="12.75" customHeight="1" x14ac:dyDescent="0.3">
      <c r="A41" s="41" t="s">
        <v>214</v>
      </c>
      <c r="B41" s="73">
        <f>SUM(B31+B39)</f>
        <v>10230</v>
      </c>
      <c r="C41" s="73"/>
      <c r="D41" s="73">
        <f>SUM(D31+D39)</f>
        <v>6439.6</v>
      </c>
      <c r="E41" s="73"/>
      <c r="F41" s="73">
        <f>H41*480/D41</f>
        <v>899.38505497235849</v>
      </c>
      <c r="G41" s="93"/>
      <c r="H41" s="73">
        <f>SUM(H31+H39)</f>
        <v>12066</v>
      </c>
    </row>
    <row r="42" spans="1:8" ht="3.9" customHeight="1" x14ac:dyDescent="0.3">
      <c r="A42" s="1"/>
      <c r="B42" s="1"/>
      <c r="C42" s="1"/>
      <c r="D42" s="60"/>
      <c r="E42" s="60"/>
      <c r="F42" s="60"/>
      <c r="G42" s="60"/>
      <c r="H42" s="104"/>
    </row>
    <row r="43" spans="1:8" ht="14.1" customHeight="1" x14ac:dyDescent="0.3">
      <c r="A43" s="1" t="s">
        <v>34</v>
      </c>
      <c r="B43" s="1"/>
      <c r="C43" s="1"/>
      <c r="D43" s="60"/>
      <c r="E43" s="60"/>
      <c r="F43" s="60"/>
      <c r="G43" s="60"/>
      <c r="H43" s="104"/>
    </row>
    <row r="44" spans="1:8" ht="6.9" customHeight="1" x14ac:dyDescent="0.3">
      <c r="A44" s="1"/>
      <c r="B44" s="1"/>
      <c r="C44" s="1"/>
      <c r="D44" s="60"/>
      <c r="E44" s="60"/>
      <c r="F44" s="60"/>
      <c r="G44" s="60"/>
      <c r="H44" s="104"/>
    </row>
    <row r="45" spans="1:8" ht="14.1" customHeight="1" x14ac:dyDescent="0.3">
      <c r="A45" s="1" t="s">
        <v>227</v>
      </c>
      <c r="B45" s="1"/>
      <c r="C45" s="1"/>
      <c r="D45" s="60"/>
      <c r="E45" s="60"/>
      <c r="F45" s="60"/>
      <c r="G45" s="60"/>
      <c r="H45" s="104"/>
    </row>
    <row r="46" spans="1:8" ht="14.1" customHeight="1" x14ac:dyDescent="0.3">
      <c r="A46" s="1" t="s">
        <v>228</v>
      </c>
      <c r="B46" s="1"/>
      <c r="C46" s="1"/>
      <c r="D46" s="60"/>
      <c r="E46" s="60"/>
      <c r="F46" s="60"/>
      <c r="G46" s="60"/>
      <c r="H46" s="104"/>
    </row>
    <row r="47" spans="1:8" ht="6.9" customHeight="1" x14ac:dyDescent="0.3">
      <c r="A47" s="1"/>
      <c r="B47" s="1"/>
      <c r="C47" s="1"/>
      <c r="D47" s="60"/>
      <c r="E47" s="60"/>
      <c r="F47" s="60"/>
      <c r="G47" s="60"/>
      <c r="H47" s="104"/>
    </row>
    <row r="48" spans="1:8" ht="14.1" customHeight="1" x14ac:dyDescent="0.3">
      <c r="A48" s="1" t="s">
        <v>242</v>
      </c>
      <c r="B48" s="104"/>
      <c r="C48" s="104"/>
      <c r="D48" s="104"/>
      <c r="E48" s="104"/>
      <c r="F48" s="104"/>
      <c r="G48" s="104"/>
      <c r="H48" s="1"/>
    </row>
    <row r="49" spans="1:3" x14ac:dyDescent="0.3">
      <c r="A49" s="1"/>
      <c r="B49" s="28"/>
      <c r="C49" s="28"/>
    </row>
  </sheetData>
  <mergeCells count="1">
    <mergeCell ref="B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</vt:vector>
  </TitlesOfParts>
  <Company>USDA-ERS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Tables</dc:title>
  <dc:subject>Agricultural Economics</dc:subject>
  <dc:creator>Leslie Meyer;Taylor Dew</dc:creator>
  <cp:keywords>Cotton, supply and use,exports, prices, textile trade</cp:keywords>
  <cp:lastModifiedBy>Osman, Adrian - REE-ERS</cp:lastModifiedBy>
  <cp:lastPrinted>2019-02-27T15:35:57Z</cp:lastPrinted>
  <dcterms:created xsi:type="dcterms:W3CDTF">2017-10-04T18:25:11Z</dcterms:created>
  <dcterms:modified xsi:type="dcterms:W3CDTF">2024-05-14T13:30:28Z</dcterms:modified>
</cp:coreProperties>
</file>